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tthew\Downloads\"/>
    </mc:Choice>
  </mc:AlternateContent>
  <xr:revisionPtr revIDLastSave="0" documentId="13_ncr:1_{40D5F4B2-8DCD-4CD6-9B4F-4946C211B8D2}" xr6:coauthVersionLast="45" xr6:coauthVersionMax="45" xr10:uidLastSave="{00000000-0000-0000-0000-000000000000}"/>
  <workbookProtection workbookAlgorithmName="SHA-512" workbookHashValue="Pimj1LEB0THA9tyVx5N87gHTTLcIUcGlO4QK0CHlygsLUMPg56xmho4/whuPdJKXGOgvwUTMqDTXWC7JAEzBIA==" workbookSaltValue="WsaIP+HuoqpReX6fuYUdKQ==" workbookSpinCount="100000" lockStructure="1"/>
  <bookViews>
    <workbookView xWindow="-120" yWindow="-120" windowWidth="24240" windowHeight="13140" firstSheet="1" activeTab="1" xr2:uid="{00000000-000D-0000-FFFF-FFFF00000000}"/>
  </bookViews>
  <sheets>
    <sheet name="Change Log" sheetId="4" state="hidden" r:id="rId1"/>
    <sheet name="State HTC Gap Method" sheetId="2" r:id="rId2"/>
  </sheets>
  <externalReferences>
    <externalReference r:id="rId3"/>
  </externalReferences>
  <definedNames>
    <definedName name="Accessory_Building_4">'[1]13. Project Costs &amp; Credit Calc'!$G$25</definedName>
    <definedName name="Accessory_Building_9">'[1]13. Project Costs &amp; Credit Calc'!$F$25</definedName>
    <definedName name="Accessory_Building_State">'[1]13. Project Costs &amp; Credit Calc'!$H$25</definedName>
    <definedName name="Accessory_Building_Total">'[1]13. Project Costs &amp; Credit Calc'!$E$25</definedName>
    <definedName name="Accountant">'[1]9. Project Team'!$D$117</definedName>
    <definedName name="Accountant_City">'[1]9. Project Team'!$D$121</definedName>
    <definedName name="Accountant_Contact_First_Name">'[1]9. Project Team'!$D$125</definedName>
    <definedName name="Accountant_Contact_Last_Name">'[1]9. Project Team'!$F$125</definedName>
    <definedName name="Accountant_Email_Address">'[1]9. Project Team'!$G$123</definedName>
    <definedName name="Accountant_Identity_of_Interest?">'[1]9. Project Team'!$D$115</definedName>
    <definedName name="Accountant_State">'[1]9. Project Team'!$F$121</definedName>
    <definedName name="Accountant_Street_Address">'[1]9. Project Team'!$D$119</definedName>
    <definedName name="Accountant_Telephone_Number">'[1]9. Project Team'!$D$123</definedName>
    <definedName name="Accountant_Zipcode">'[1]9. Project Team'!$H$121</definedName>
    <definedName name="Accting_Fees_4">'[1]13. Project Costs &amp; Credit Calc'!$G$156</definedName>
    <definedName name="Accting_Fees_9">'[1]13. Project Costs &amp; Credit Calc'!$F$156</definedName>
    <definedName name="Accting_Fees_Total">'[1]13. Project Costs &amp; Credit Calc'!$E$156</definedName>
    <definedName name="ACQ_Subtotal_Total">'[1]13. Project Costs &amp; Credit Calc'!$E$20</definedName>
    <definedName name="Acquisition_Rehab_Units">'[1]3. Project Description'!$D$11</definedName>
    <definedName name="Adaptive_Reuse_Units">'[1]3. Project Description'!$D$12</definedName>
    <definedName name="Adjusted_building_basis">'[1]6. Site Control'!$D$31</definedName>
    <definedName name="Administrative_Rent___Free_Unit">'[1]14. Projected Operating Costs'!$D$22</definedName>
    <definedName name="Advertising___Marketing_Expense">'[1]14. Projected Operating Costs'!$D$11</definedName>
    <definedName name="ALTA_4">'[1]13. Project Costs &amp; Credit Calc'!$G$112</definedName>
    <definedName name="ALTA_9">'[1]13. Project Costs &amp; Credit Calc'!$F$112</definedName>
    <definedName name="ALTA_State">'[1]13. Project Costs &amp; Credit Calc'!$H$112</definedName>
    <definedName name="ALTA_Total">'[1]13. Project Costs &amp; Credit Calc'!$E$112</definedName>
    <definedName name="Amount_1">'[1]12. Funding Sources'!$G$16</definedName>
    <definedName name="Amount_10">'[1]12. Funding Sources'!$G$25</definedName>
    <definedName name="Amount_2">'[1]12. Funding Sources'!$G$17</definedName>
    <definedName name="Amount_3">'[1]12. Funding Sources'!$G$18</definedName>
    <definedName name="Amount_4">'[1]12. Funding Sources'!$G$19</definedName>
    <definedName name="Amount_5">'[1]12. Funding Sources'!$G$20</definedName>
    <definedName name="Amount_6">'[1]12. Funding Sources'!$G$21</definedName>
    <definedName name="Amount_7">'[1]12. Funding Sources'!$G$22</definedName>
    <definedName name="Amount_8">'[1]12. Funding Sources'!$G$23</definedName>
    <definedName name="Amount_9">'[1]12. Funding Sources'!$G$24</definedName>
    <definedName name="And_Number_of_Units">'[1]3. Project Description'!$D$17</definedName>
    <definedName name="Annual_DSC_1">'[1]12. Funding Sources'!$M$16</definedName>
    <definedName name="Annual_DSC_10">'[1]12. Funding Sources'!$M$25</definedName>
    <definedName name="Annual_DSC_2">'[1]12. Funding Sources'!$M$17</definedName>
    <definedName name="Annual_DSC_3">'[1]12. Funding Sources'!$M$18</definedName>
    <definedName name="Annual_DSC_4">'[1]12. Funding Sources'!$M$19</definedName>
    <definedName name="Annual_DSC_5">'[1]12. Funding Sources'!$M$20</definedName>
    <definedName name="Annual_DSC_6">'[1]12. Funding Sources'!$M$21</definedName>
    <definedName name="Annual_DSC_7">'[1]12. Funding Sources'!$M$22</definedName>
    <definedName name="Annual_DSC_8">'[1]12. Funding Sources'!$M$23</definedName>
    <definedName name="Annual_DSC_9">'[1]12. Funding Sources'!$M$24</definedName>
    <definedName name="Annual_Replacement_Reserve">'[1]14. Projected Operating Costs'!$D$87</definedName>
    <definedName name="Any_existing_LURA?">'[1]3. Project Description'!$D$30</definedName>
    <definedName name="Applicable_Fraction_4">'[1]13. Project Costs &amp; Credit Calc'!$D$184</definedName>
    <definedName name="Applicable_Fraction_9">'[1]13. Project Costs &amp; Credit Calc'!$E$184</definedName>
    <definedName name="Applicable_Fraction_State">'[1]13. Project Costs &amp; Credit Calc'!$F$184</definedName>
    <definedName name="Applicant_Information">'[1]4. Applicant Information'!$B$6</definedName>
    <definedName name="Application_Threshold">'[1]Threshold Checklist'!$B$1</definedName>
    <definedName name="ApplicationType">'[1]FOR WHEDA USE ONLY'!$F$2:$F$4</definedName>
    <definedName name="Appraisals_4">'[1]13. Project Costs &amp; Credit Calc'!$G$133</definedName>
    <definedName name="Appraisals_9">'[1]13. Project Costs &amp; Credit Calc'!$F$133</definedName>
    <definedName name="Appraisals_State">'[1]13. Project Costs &amp; Credit Calc'!$H$133</definedName>
    <definedName name="Appraisals_Total">'[1]13. Project Costs &amp; Credit Calc'!$E$133</definedName>
    <definedName name="Apt_Type_61">'[1]11. Unit Mix'!$C$108</definedName>
    <definedName name="Apt_Type_62">'[1]11. Unit Mix'!$C$109</definedName>
    <definedName name="Apt_Type_63">'[1]11. Unit Mix'!$C$110</definedName>
    <definedName name="Arch_Design_4">'[1]13. Project Costs &amp; Credit Calc'!$G$109</definedName>
    <definedName name="Arch_Design_9">'[1]13. Project Costs &amp; Credit Calc'!$F$109</definedName>
    <definedName name="Arch_Design_State">'[1]13. Project Costs &amp; Credit Calc'!$H$109</definedName>
    <definedName name="Arch_Design_Total">'[1]13. Project Costs &amp; Credit Calc'!$E$109</definedName>
    <definedName name="Arch_Super_4">'[1]13. Project Costs &amp; Credit Calc'!$G$110</definedName>
    <definedName name="Arch_Super_9">'[1]13. Project Costs &amp; Credit Calc'!$F$110</definedName>
    <definedName name="Arch_Super_State">'[1]13. Project Costs &amp; Credit Calc'!$H$110</definedName>
    <definedName name="Arch_Super_Total">'[1]13. Project Costs &amp; Credit Calc'!$E$110</definedName>
    <definedName name="Architect">'[1]9. Project Team'!$D$87</definedName>
    <definedName name="Architect_City">'[1]9. Project Team'!$D$91</definedName>
    <definedName name="Architect_Contact_First_Name">'[1]9. Project Team'!$D$95</definedName>
    <definedName name="Architect_Contact_Last_Name">'[1]9. Project Team'!$F$95</definedName>
    <definedName name="Architect_Email_Address">'[1]9. Project Team'!$G$93</definedName>
    <definedName name="Architect_Identity_of_Interest?">'[1]9. Project Team'!$F$85</definedName>
    <definedName name="Architect_State">'[1]9. Project Team'!$F$91</definedName>
    <definedName name="Architect_Street_Address">'[1]9. Project Team'!$D$89</definedName>
    <definedName name="Architect_Telephone_Number">'[1]9. Project Team'!$D$93</definedName>
    <definedName name="Architect_Zipcode">'[1]9. Project Team'!$H$91</definedName>
    <definedName name="Area_of_Economic_Opportunity">'[1]32. Areas of Economic Opp'!$B$6</definedName>
    <definedName name="Areas_Of_Economic_Opp_Points">'[1]19. Instructions Scoring Sum'!$F$40</definedName>
    <definedName name="Attorney">'[1]9. Project Team'!$D$102</definedName>
    <definedName name="Attorney_City">'[1]9. Project Team'!$D$106</definedName>
    <definedName name="Attorney_Email_Address">'[1]9. Project Team'!$G$108</definedName>
    <definedName name="Attorney_Identity_of_Interest?">'[1]9. Project Team'!$D$100</definedName>
    <definedName name="Attorney_State">'[1]9. Project Team'!$F$106</definedName>
    <definedName name="Attorney_Street_Address">'[1]9. Project Team'!$D$104</definedName>
    <definedName name="Attorney_Telephone_Number">'[1]9. Project Team'!$D$108</definedName>
    <definedName name="Attorney_Zipcode">'[1]9. Project Team'!$H$106</definedName>
    <definedName name="Auditing_Expenses___Project_Only">'[1]14. Projected Operating Costs'!$D$24</definedName>
    <definedName name="Bad_Debt_Expense">'[1]14. Projected Operating Costs'!$D$27</definedName>
    <definedName name="Bond_Issuance_Fee_Total">'[1]13. Project Costs &amp; Credit Calc'!$E$71</definedName>
    <definedName name="Bonding_Fee_Subtotal_Total">'[1]13. Project Costs &amp; Credit Calc'!$E$72</definedName>
    <definedName name="Bookkeeping_Fees_Accounting_Services">'[1]14. Projected Operating Costs'!$D$25</definedName>
    <definedName name="Boundry_4">'[1]13. Project Costs &amp; Credit Calc'!$G$141</definedName>
    <definedName name="Boundry_Total">'[1]13. Project Costs &amp; Credit Calc'!$E$141</definedName>
    <definedName name="Builders_Overhead_4">'[1]13. Project Costs &amp; Credit Calc'!$G$49</definedName>
    <definedName name="Builders_Overhead_9">'[1]13. Project Costs &amp; Credit Calc'!$F$49</definedName>
    <definedName name="Builders_Overhead_State">'[1]13. Project Costs &amp; Credit Calc'!$H$49</definedName>
    <definedName name="Builders_Overhead_Total">'[1]13. Project Costs &amp; Credit Calc'!$E$49</definedName>
    <definedName name="Builders_Profit_4">'[1]13. Project Costs &amp; Credit Calc'!$G$50</definedName>
    <definedName name="Builders_Profit_9">'[1]13. Project Costs &amp; Credit Calc'!$F$50</definedName>
    <definedName name="Builders_Profit_State">'[1]13. Project Costs &amp; Credit Calc'!$H$50</definedName>
    <definedName name="Builders_Profit_Total">'[1]13. Project Costs &amp; Credit Calc'!$E$50</definedName>
    <definedName name="Builders_Risk_Ins_4">'[1]13. Project Costs &amp; Credit Calc'!$G$52</definedName>
    <definedName name="Builders_Risk_Ins_Total">'[1]13. Project Costs &amp; Credit Calc'!$E$52</definedName>
    <definedName name="Building_4">'[1]13. Project Costs &amp; Credit Calc'!$G$23</definedName>
    <definedName name="Building_9">'[1]13. Project Costs &amp; Credit Calc'!$F$23</definedName>
    <definedName name="Building_Acq_4">'[1]13. Project Costs &amp; Credit Calc'!$G$17</definedName>
    <definedName name="Building_Acq_State">'[1]13. Project Costs &amp; Credit Calc'!$H$17</definedName>
    <definedName name="Building_Acq_Total">'[1]13. Project Costs &amp; Credit Calc'!$E$17</definedName>
    <definedName name="Building_Address_1">'[1]6. Site Control'!$C$40</definedName>
    <definedName name="Building_Address_10">'[1]6. Site Control'!$C$49</definedName>
    <definedName name="Building_Address_11">'[1]6. Site Control'!$C$50</definedName>
    <definedName name="Building_Address_12">'[1]6. Site Control'!$C$51</definedName>
    <definedName name="Building_Address_13">'[1]6. Site Control'!$C$52</definedName>
    <definedName name="Building_Address_14">'[1]6. Site Control'!$C$53</definedName>
    <definedName name="Building_Address_15">'[1]6. Site Control'!$C$54</definedName>
    <definedName name="Building_Address_16">'[1]6. Site Control'!$C$55</definedName>
    <definedName name="Building_Address_17">'[1]6. Site Control'!$C$56</definedName>
    <definedName name="Building_Address_18">'[1]6. Site Control'!$C$57</definedName>
    <definedName name="Building_Address_19">'[1]6. Site Control'!$C$58</definedName>
    <definedName name="Building_Address_2">'[1]6. Site Control'!$C$41</definedName>
    <definedName name="Building_Address_20">'[1]6. Site Control'!$C$59</definedName>
    <definedName name="Building_Address_21">'[1]6. Site Control'!$C$60</definedName>
    <definedName name="Building_Address_22">'[1]6. Site Control'!$C$61</definedName>
    <definedName name="Building_Address_23">'[1]6. Site Control'!$C$62</definedName>
    <definedName name="Building_Address_24">'[1]6. Site Control'!$C$63</definedName>
    <definedName name="Building_Address_25">'[1]6. Site Control'!$C$64</definedName>
    <definedName name="Building_Address_26">'[1]6. Site Control'!$C$65</definedName>
    <definedName name="Building_Address_27">'[1]6. Site Control'!$C$66</definedName>
    <definedName name="Building_Address_28">'[1]6. Site Control'!$C$67</definedName>
    <definedName name="Building_Address_29">'[1]6. Site Control'!$C$68</definedName>
    <definedName name="Building_Address_3">'[1]6. Site Control'!$C$42</definedName>
    <definedName name="Building_Address_30">'[1]6. Site Control'!$C$69</definedName>
    <definedName name="Building_Address_31">'[1]6. Site Control'!$C$70</definedName>
    <definedName name="Building_Address_32">'[1]6. Site Control'!$C$71</definedName>
    <definedName name="Building_Address_33">'[1]6. Site Control'!$C$72</definedName>
    <definedName name="Building_Address_34">'[1]6. Site Control'!$C$73</definedName>
    <definedName name="Building_Address_4">'[1]6. Site Control'!$C$43</definedName>
    <definedName name="Building_Address_5">'[1]6. Site Control'!$C$44</definedName>
    <definedName name="Building_Address_6">'[1]6. Site Control'!$C$45</definedName>
    <definedName name="Building_Address_7">'[1]6. Site Control'!$C$46</definedName>
    <definedName name="Building_Address_8">'[1]6. Site Control'!$C$47</definedName>
    <definedName name="Building_Address_9">'[1]6. Site Control'!$C$48</definedName>
    <definedName name="Building_City_1">'[1]6. Site Control'!$D$40</definedName>
    <definedName name="Building_City_10">'[1]6. Site Control'!$D$49</definedName>
    <definedName name="Building_City_11">'[1]6. Site Control'!$D$50</definedName>
    <definedName name="Building_City_12">'[1]6. Site Control'!$D$51</definedName>
    <definedName name="Building_City_13">'[1]6. Site Control'!$D$52</definedName>
    <definedName name="Building_City_14">'[1]6. Site Control'!$D$53</definedName>
    <definedName name="Building_City_15">'[1]6. Site Control'!$D$54</definedName>
    <definedName name="Building_City_16">'[1]6. Site Control'!$D$55</definedName>
    <definedName name="Building_City_17">'[1]6. Site Control'!$D$56</definedName>
    <definedName name="Building_City_18">'[1]6. Site Control'!$D$57</definedName>
    <definedName name="Building_City_19">'[1]6. Site Control'!$D$58</definedName>
    <definedName name="Building_City_2">'[1]6. Site Control'!$D$41</definedName>
    <definedName name="Building_City_20">'[1]6. Site Control'!$D$59</definedName>
    <definedName name="Building_City_21">'[1]6. Site Control'!$D$60</definedName>
    <definedName name="Building_City_22">'[1]6. Site Control'!$D$61</definedName>
    <definedName name="Building_City_23">'[1]6. Site Control'!$D$62</definedName>
    <definedName name="Building_City_24">'[1]6. Site Control'!$D$63</definedName>
    <definedName name="Building_City_25">'[1]6. Site Control'!$D$64</definedName>
    <definedName name="Building_City_26">'[1]6. Site Control'!$D$65</definedName>
    <definedName name="Building_City_27">'[1]6. Site Control'!$D$66</definedName>
    <definedName name="Building_City_28">'[1]6. Site Control'!$D$67</definedName>
    <definedName name="Building_City_29">'[1]6. Site Control'!$D$68</definedName>
    <definedName name="Building_City_3">'[1]6. Site Control'!$D$42</definedName>
    <definedName name="Building_City_30">'[1]6. Site Control'!$D$69</definedName>
    <definedName name="Building_City_31">'[1]6. Site Control'!$D$70</definedName>
    <definedName name="Building_City_32">'[1]6. Site Control'!$D$71</definedName>
    <definedName name="Building_City_33">'[1]6. Site Control'!$D$72</definedName>
    <definedName name="Building_City_34">'[1]6. Site Control'!$D$73</definedName>
    <definedName name="Building_City_4">'[1]6. Site Control'!$D$43</definedName>
    <definedName name="Building_City_5">'[1]6. Site Control'!$D$44</definedName>
    <definedName name="Building_City_6">'[1]6. Site Control'!$D$45</definedName>
    <definedName name="Building_City_7">'[1]6. Site Control'!$D$46</definedName>
    <definedName name="Building_City_8">'[1]6. Site Control'!$D$47</definedName>
    <definedName name="Building_City_9">'[1]6. Site Control'!$D$48</definedName>
    <definedName name="Building_State">'[1]13. Project Costs &amp; Credit Calc'!$H$23</definedName>
    <definedName name="Building_Total">'[1]13. Project Costs &amp; Credit Calc'!$E$23</definedName>
    <definedName name="Building_Zip_Code_1">'[1]6. Site Control'!$E$40</definedName>
    <definedName name="Building_Zip_Code_10">'[1]6. Site Control'!$E$49</definedName>
    <definedName name="Building_Zip_Code_11">'[1]6. Site Control'!$E$50</definedName>
    <definedName name="Building_Zip_Code_12">'[1]6. Site Control'!$E$51</definedName>
    <definedName name="Building_Zip_Code_13">'[1]6. Site Control'!$E$52</definedName>
    <definedName name="Building_Zip_Code_14">'[1]6. Site Control'!$E$53</definedName>
    <definedName name="Building_Zip_Code_15">'[1]6. Site Control'!$E$54</definedName>
    <definedName name="Building_Zip_Code_16">'[1]6. Site Control'!$E$55</definedName>
    <definedName name="Building_Zip_Code_17">'[1]6. Site Control'!$E$56</definedName>
    <definedName name="Building_Zip_Code_18">'[1]6. Site Control'!$E$57</definedName>
    <definedName name="Building_Zip_Code_19">'[1]6. Site Control'!$E$58</definedName>
    <definedName name="Building_Zip_Code_2">'[1]6. Site Control'!$E$41</definedName>
    <definedName name="Building_Zip_Code_20">'[1]6. Site Control'!$E$59</definedName>
    <definedName name="Building_Zip_Code_21">'[1]6. Site Control'!$E$60</definedName>
    <definedName name="Building_Zip_Code_22">'[1]6. Site Control'!$E$61</definedName>
    <definedName name="Building_Zip_Code_23">'[1]6. Site Control'!$E$62</definedName>
    <definedName name="Building_Zip_Code_24">'[1]6. Site Control'!$E$63</definedName>
    <definedName name="Building_Zip_Code_25">'[1]6. Site Control'!$E$64</definedName>
    <definedName name="Building_Zip_Code_26">'[1]6. Site Control'!$E$65</definedName>
    <definedName name="Building_Zip_Code_27">'[1]6. Site Control'!$E$66</definedName>
    <definedName name="Building_Zip_Code_28">'[1]6. Site Control'!$E$67</definedName>
    <definedName name="Building_Zip_Code_29">'[1]6. Site Control'!$E$68</definedName>
    <definedName name="Building_Zip_Code_3">'[1]6. Site Control'!$E$42</definedName>
    <definedName name="Building_Zip_Code_30">'[1]6. Site Control'!$E$69</definedName>
    <definedName name="Building_Zip_Code_31">'[1]6. Site Control'!$E$70</definedName>
    <definedName name="Building_Zip_Code_32">'[1]6. Site Control'!$E$71</definedName>
    <definedName name="Building_Zip_Code_33">'[1]6. Site Control'!$E$72</definedName>
    <definedName name="Building_Zip_Code_34">'[1]6. Site Control'!$E$73</definedName>
    <definedName name="Building_Zip_Code_4">'[1]6. Site Control'!$E$43</definedName>
    <definedName name="Building_Zip_Code_5">'[1]6. Site Control'!$E$44</definedName>
    <definedName name="Building_Zip_Code_6">'[1]6. Site Control'!$E$45</definedName>
    <definedName name="Building_Zip_Code_7">'[1]6. Site Control'!$E$46</definedName>
    <definedName name="Building_Zip_Code_8">'[1]6. Site Control'!$E$47</definedName>
    <definedName name="Building_Zip_Code_9">'[1]6. Site Control'!$E$48</definedName>
    <definedName name="Buildings_Occupied">'[1]5. Site Description'!$E$24</definedName>
    <definedName name="Capital_Needs_Res_Total">'[1]13. Project Costs &amp; Credit Calc'!$E$126</definedName>
    <definedName name="Capitalized_Reserv_Subtotal_Total">'[1]13. Project Costs &amp; Credit Calc'!$E$130</definedName>
    <definedName name="CBRF">'[1]3. Project Description'!$D$42</definedName>
    <definedName name="CBRF_Number_of_Units">'[1]3. Project Description'!$F$42</definedName>
    <definedName name="CMI_Percentage_Unit_Mix" comment="CMI% used on Unit Mix page to define the income designations for the unit(s).">'[1]FOR WHEDA USE ONLY'!$H$2:$H$8</definedName>
    <definedName name="Community_Building">'[1]10. Project &amp; Unit Amenities'!$D$18</definedName>
    <definedName name="Community_Room">'[1]10. Project &amp; Unit Amenities'!$D$19</definedName>
    <definedName name="Community_Room___Sq._Ft.">'[1]10. Project &amp; Unit Amenities'!$G$19</definedName>
    <definedName name="Community_Service_Facilities">'[1]35.Community Service Facilities'!$B$6</definedName>
    <definedName name="Community_Service_Facilities_Points">'[1]19. Instructions Scoring Sum'!$F$43</definedName>
    <definedName name="Constr_Hazard_insur_4">'[1]13. Project Costs &amp; Credit Calc'!$G$88</definedName>
    <definedName name="Constr_Hazard_insur_9">'[1]13. Project Costs &amp; Credit Calc'!$F$88</definedName>
    <definedName name="Constr_Hazard_insur_State">'[1]13. Project Costs &amp; Credit Calc'!$H$88</definedName>
    <definedName name="Constr_Hazard_insur_Total">'[1]13. Project Costs &amp; Credit Calc'!$E$88</definedName>
    <definedName name="Constr_Lender_Fees_4">'[1]13. Project Costs &amp; Credit Calc'!$G$79</definedName>
    <definedName name="Constr_Lender_Fees_Total">'[1]13. Project Costs &amp; Credit Calc'!$E$79</definedName>
    <definedName name="Constr_Liability_4">'[1]13. Project Costs &amp; Credit Calc'!$G$89</definedName>
    <definedName name="Constr_Liability_Total">'[1]13. Project Costs &amp; Credit Calc'!$E$89</definedName>
    <definedName name="Constr_Mgmt_Fee_4">'[1]13. Project Costs &amp; Credit Calc'!$G$51</definedName>
    <definedName name="Constr_Mgmt_Fee_9">'[1]13. Project Costs &amp; Credit Calc'!$F$51</definedName>
    <definedName name="Constr_Mgmt_Fee_State">'[1]13. Project Costs &amp; Credit Calc'!$H$51</definedName>
    <definedName name="Constr_Mgmt_Fee_Total">'[1]13. Project Costs &amp; Credit Calc'!$E$51</definedName>
    <definedName name="Constr_Oversight_Total">'[1]13. Project Costs &amp; Credit Calc'!$E$168</definedName>
    <definedName name="Constr_Period_Int_4">'[1]13. Project Costs &amp; Credit Calc'!$G$77</definedName>
    <definedName name="Constr_Period_Int_9">'[1]13. Project Costs &amp; Credit Calc'!$F$77</definedName>
    <definedName name="Constr_Period_Int_State">'[1]13. Project Costs &amp; Credit Calc'!$H$77</definedName>
    <definedName name="Constr_Period_Int_Total">'[1]13. Project Costs &amp; Credit Calc'!$E$77</definedName>
    <definedName name="Construction_Amount_1">'[1]12. Funding Sources'!$E$50</definedName>
    <definedName name="Construction_Amount_10">'[1]12. Funding Sources'!$E$59</definedName>
    <definedName name="Construction_Amount_11">'[1]12. Funding Sources'!$E$60</definedName>
    <definedName name="Construction_Amount_12">'[1]12. Funding Sources'!$E$61</definedName>
    <definedName name="Construction_Amount_2">'[1]12. Funding Sources'!$E$51</definedName>
    <definedName name="Construction_Amount_3">'[1]12. Funding Sources'!$E$52</definedName>
    <definedName name="Construction_Amount_4">'[1]12. Funding Sources'!$E$53</definedName>
    <definedName name="Construction_Amount_5">'[1]12. Funding Sources'!$E$54</definedName>
    <definedName name="Construction_Amount_6">'[1]12. Funding Sources'!$E$55</definedName>
    <definedName name="Construction_Amount_7">'[1]12. Funding Sources'!$E$56</definedName>
    <definedName name="Construction_Amount_8">'[1]12. Funding Sources'!$E$57</definedName>
    <definedName name="Construction_Amount_9">'[1]12. Funding Sources'!$E$58</definedName>
    <definedName name="Construction_Complete">'[1]3. Project Description'!$D$91</definedName>
    <definedName name="Construction_Draw_Schedule">'[1]18. Construction Draw Schedule'!$B$7</definedName>
    <definedName name="Construction_Rate_1">'[1]12. Funding Sources'!$G$50</definedName>
    <definedName name="Construction_Rate_10">'[1]12. Funding Sources'!$G$59</definedName>
    <definedName name="Construction_Rate_11">'[1]12. Funding Sources'!$G$60</definedName>
    <definedName name="Construction_Rate_12">'[1]12. Funding Sources'!$G$61</definedName>
    <definedName name="Construction_Rate_2">'[1]12. Funding Sources'!$G$51</definedName>
    <definedName name="Construction_Rate_3">'[1]12. Funding Sources'!$G$52</definedName>
    <definedName name="Construction_Rate_4">'[1]12. Funding Sources'!$G$53</definedName>
    <definedName name="Construction_Rate_5">'[1]12. Funding Sources'!$G$54</definedName>
    <definedName name="Construction_Rate_6">'[1]12. Funding Sources'!$G$55</definedName>
    <definedName name="Construction_Rate_7">'[1]12. Funding Sources'!$G$56</definedName>
    <definedName name="Construction_Rate_8">'[1]12. Funding Sources'!$G$57</definedName>
    <definedName name="Construction_Rate_9">'[1]12. Funding Sources'!$G$58</definedName>
    <definedName name="Construction_Source_1">'[1]12. Funding Sources'!$C$50</definedName>
    <definedName name="Construction_Source_10">'[1]12. Funding Sources'!$C$59</definedName>
    <definedName name="Construction_Source_11">'[1]12. Funding Sources'!$C$60</definedName>
    <definedName name="Construction_Source_12">'[1]12. Funding Sources'!$C$61</definedName>
    <definedName name="Construction_Source_2">'[1]12. Funding Sources'!$C$51</definedName>
    <definedName name="Construction_Source_3">'[1]12. Funding Sources'!$C$52</definedName>
    <definedName name="Construction_Source_4">'[1]12. Funding Sources'!$C$53</definedName>
    <definedName name="Construction_Source_5">'[1]12. Funding Sources'!$C$54</definedName>
    <definedName name="Construction_Source_6">'[1]12. Funding Sources'!$C$55</definedName>
    <definedName name="Construction_Source_7">'[1]12. Funding Sources'!$C$56</definedName>
    <definedName name="Construction_Source_8">'[1]12. Funding Sources'!$C$57</definedName>
    <definedName name="Construction_Source_9">'[1]12. Funding Sources'!$C$58</definedName>
    <definedName name="Construction_Start_Date">'[1]3. Project Description'!$D$90</definedName>
    <definedName name="Construction_Term_1">'[1]12. Funding Sources'!$H$50</definedName>
    <definedName name="Construction_Term_10">'[1]12. Funding Sources'!$H$59</definedName>
    <definedName name="Construction_Term_11">'[1]12. Funding Sources'!$H$60</definedName>
    <definedName name="Construction_Term_12">'[1]12. Funding Sources'!$H$61</definedName>
    <definedName name="Construction_Term_2">'[1]12. Funding Sources'!$H$51</definedName>
    <definedName name="Construction_Term_3">'[1]12. Funding Sources'!$H$52</definedName>
    <definedName name="Construction_Term_4">'[1]12. Funding Sources'!$H$53</definedName>
    <definedName name="Construction_Term_5">'[1]12. Funding Sources'!$H$54</definedName>
    <definedName name="Construction_Term_6">'[1]12. Funding Sources'!$H$55</definedName>
    <definedName name="Construction_Term_7">'[1]12. Funding Sources'!$H$56</definedName>
    <definedName name="Construction_Term_8">'[1]12. Funding Sources'!$H$57</definedName>
    <definedName name="Construction_Term_9">'[1]12. Funding Sources'!$H$58</definedName>
    <definedName name="Consult_Agent_4">'[1]13. Project Costs &amp; Credit Calc'!$G$167</definedName>
    <definedName name="Consult_Agent_9">'[1]13. Project Costs &amp; Credit Calc'!$F$167</definedName>
    <definedName name="Consult_Agent_State">'[1]13. Project Costs &amp; Credit Calc'!$H$167</definedName>
    <definedName name="Consult_Agent_Total">'[1]13. Project Costs &amp; Credit Calc'!$E$167</definedName>
    <definedName name="Consultant_City">'[1]9. Project Team'!$D$31</definedName>
    <definedName name="Consultant_Contact_First_Name">'[1]9. Project Team'!$D$35</definedName>
    <definedName name="Consultant_Contact_Last_Name">'[1]9. Project Team'!$F$35</definedName>
    <definedName name="Consultant_Email_Address">'[1]9. Project Team'!$G$33</definedName>
    <definedName name="Consultant_Identity_of_Interest?">'[1]9. Project Team'!$F$25</definedName>
    <definedName name="Consultant_Name">'[1]9. Project Team'!$D$27</definedName>
    <definedName name="Consultant_State">'[1]9. Project Team'!$F$31</definedName>
    <definedName name="Consultant_Street_Address">'[1]9. Project Team'!$D$29</definedName>
    <definedName name="Consultant_Telephone_Number">'[1]9. Project Team'!$D$33</definedName>
    <definedName name="Consultant_Zipcode">'[1]9. Project Team'!$H$31</definedName>
    <definedName name="Contingency_Subtotal_Total">'[1]13. Project Costs &amp; Credit Calc'!$E$59</definedName>
    <definedName name="Contractor_City">'[1]9. Project Team'!$D$46</definedName>
    <definedName name="Contractor_Contact_First_Name">'[1]9. Project Team'!$D$50</definedName>
    <definedName name="Contractor_Contact_Last_Name">'[1]9. Project Team'!$F$50</definedName>
    <definedName name="Contractor_Email_Address">'[1]9. Project Team'!$G$48</definedName>
    <definedName name="Contractor_Identity_of_Interest?">'[1]9. Project Team'!$D$40</definedName>
    <definedName name="Contractor_Name">'[1]9. Project Team'!$D$42</definedName>
    <definedName name="Contractor_Related_Fees_Subtotal_Total">'[1]13. Project Costs &amp; Credit Calc'!$E$94</definedName>
    <definedName name="Contractor_State">'[1]9. Project Team'!$F$46</definedName>
    <definedName name="Contractor_Street_Address">'[1]9. Project Team'!$D$44</definedName>
    <definedName name="Contractor_Telephone_Number">'[1]9. Project Team'!$D$48</definedName>
    <definedName name="Contractor_Zipcode">'[1]9. Project Team'!$H$46</definedName>
    <definedName name="Contracts">'[1]14. Projected Operating Costs'!$D$41</definedName>
    <definedName name="Convention_and_Meetings">'[1]14. Projected Operating Costs'!$D$9</definedName>
    <definedName name="Credit_Enhance_Fee_4">'[1]13. Project Costs &amp; Credit Calc'!$G$84</definedName>
    <definedName name="Credit_Enhance_Fee_9">'[1]13. Project Costs &amp; Credit Calc'!$F$84</definedName>
    <definedName name="Credit_Enhance_Fee_State">'[1]13. Project Costs &amp; Credit Calc'!$H$84</definedName>
    <definedName name="Credit_Enhance_Fee_Total">'[1]13. Project Costs &amp; Credit Calc'!$E$84</definedName>
    <definedName name="Credit_Enhance_Perm_Loan_Total">'[1]13. Project Costs &amp; Credit Calc'!$E$102</definedName>
    <definedName name="Credit_percentage_applied_for">'[1]3. Project Description'!$D$55</definedName>
    <definedName name="DA_City">'[1]9. Project Team'!$D$76</definedName>
    <definedName name="DA_Email_Address">'[1]9. Project Team'!$G$78</definedName>
    <definedName name="DA_First_Name">'[1]9. Project Team'!$D$80</definedName>
    <definedName name="DA_Identity_of_Interest?">'[1]9. Project Team'!$F$70</definedName>
    <definedName name="DA_Last_Name">'[1]9. Project Team'!$F$80</definedName>
    <definedName name="DA_State">'[1]9. Project Team'!$F$76</definedName>
    <definedName name="DA_Street_Address">'[1]9. Project Team'!$D$74</definedName>
    <definedName name="DA_Telephone_Number">'[1]9. Project Team'!$D$78</definedName>
    <definedName name="DA_Zipcode">'[1]9. Project Team'!$H$76</definedName>
    <definedName name="DateOfApplication">'[1]2. Project Name &amp; Location'!$D$5</definedName>
    <definedName name="Deal_Stage">'[1]2. Project Name &amp; Location'!$I$5</definedName>
    <definedName name="Deal_Status">'[1]2. Project Name &amp; Location'!$K$5</definedName>
    <definedName name="Debt_Serv_Reserve_Total">'[1]13. Project Costs &amp; Credit Calc'!$E$125</definedName>
    <definedName name="Demolition_4">'[1]13. Project Costs &amp; Credit Calc'!$G$38</definedName>
    <definedName name="Demolition_9">'[1]13. Project Costs &amp; Credit Calc'!$F$38</definedName>
    <definedName name="Demolition_State">'[1]13. Project Costs &amp; Credit Calc'!$H$38</definedName>
    <definedName name="Demolition_Total">'[1]13. Project Costs &amp; Credit Calc'!$E$38</definedName>
    <definedName name="Demotition_Required">'[1]5. Site Description'!$E$19</definedName>
    <definedName name="Describe_Differences_in_Low_income___Market_rate_Unit_Amenities">'[1]10. Project &amp; Unit Amenities'!$D$44</definedName>
    <definedName name="Design_Architect">'[1]9. Project Team'!$D$72</definedName>
    <definedName name="Detached_Single_Family">'[1]3. Project Description'!$D$66</definedName>
    <definedName name="Detached_Two_Family__Duplex">'[1]3. Project Description'!$D$67</definedName>
    <definedName name="DEV_Contact_First_Name">'[1]4. Applicant Information'!$D$21</definedName>
    <definedName name="DEV_Contact_First_Name_2">'[1]4. Applicant Information'!$D$36</definedName>
    <definedName name="DEV_Contact_First_Name_3">'[1]4. Applicant Information'!$D$51</definedName>
    <definedName name="DEV_Contact_First_Name_4">'[1]4. Applicant Information'!$D$66</definedName>
    <definedName name="DEV_Contact_Last_Name">'[1]4. Applicant Information'!$F$21</definedName>
    <definedName name="DEV_Contact_Last_Name_2">'[1]4. Applicant Information'!$F$36</definedName>
    <definedName name="DEV_Contact_Last_Name_3">'[1]4. Applicant Information'!$F$51</definedName>
    <definedName name="DEV_Contact_Last_Name_4">'[1]4. Applicant Information'!$F$66</definedName>
    <definedName name="DEV_Email_Address">'[1]4. Applicant Information'!$D$23</definedName>
    <definedName name="Dev_Fee_Deferred_4">'[1]13. Project Costs &amp; Credit Calc'!$G$165</definedName>
    <definedName name="Dev_Fee_Deferred_9">'[1]13. Project Costs &amp; Credit Calc'!$F$165</definedName>
    <definedName name="Dev_Fee_Deferred_State">'[1]13. Project Costs &amp; Credit Calc'!$H$165</definedName>
    <definedName name="Dev_Fee_Deferred_Total">'[1]13. Project Costs &amp; Credit Calc'!$E$165</definedName>
    <definedName name="Dev_Fee_Received_4">'[1]13. Project Costs &amp; Credit Calc'!$G$164</definedName>
    <definedName name="Dev_Fee_Received_9">'[1]13. Project Costs &amp; Credit Calc'!$F$164</definedName>
    <definedName name="Dev_Fee_Received_State">'[1]13. Project Costs &amp; Credit Calc'!$H$164</definedName>
    <definedName name="Dev_Fee_Received_Total">'[1]13. Project Costs &amp; Credit Calc'!$E$164</definedName>
    <definedName name="Dev_Overhead_4">'[1]13. Project Costs &amp; Credit Calc'!$G$166</definedName>
    <definedName name="Dev_Overhead_9">'[1]13. Project Costs &amp; Credit Calc'!$F$166</definedName>
    <definedName name="Dev_Overhead_State">'[1]13. Project Costs &amp; Credit Calc'!$H$166</definedName>
    <definedName name="Dev_Overhead_Total">'[1]13. Project Costs &amp; Credit Calc'!$E$166</definedName>
    <definedName name="DEV_Street_Address">'[1]4. Applicant Information'!$D$17</definedName>
    <definedName name="DEV_Telephone_Number">'[1]4. Applicant Information'!$D$22</definedName>
    <definedName name="DEV2_City">'[1]4. Applicant Information'!$D$33</definedName>
    <definedName name="DEV2_Email_Address">'[1]4. Applicant Information'!$D$38</definedName>
    <definedName name="DEV2_State">'[1]4. Applicant Information'!$F$33</definedName>
    <definedName name="DEV2_Street_Address">'[1]4. Applicant Information'!$D$32</definedName>
    <definedName name="DEV2_Telephone_Number">'[1]4. Applicant Information'!$D$37</definedName>
    <definedName name="DEV2_Zip_Code">'[1]4. Applicant Information'!$H$33</definedName>
    <definedName name="DEV3_City">'[1]4. Applicant Information'!$D$48</definedName>
    <definedName name="DEV3_Email_Address">'[1]4. Applicant Information'!$D$53</definedName>
    <definedName name="DEV3_State">'[1]4. Applicant Information'!$F$48</definedName>
    <definedName name="DEV3_Street_Address">'[1]4. Applicant Information'!$D$47</definedName>
    <definedName name="DEV3_Telephone_Number">'[1]4. Applicant Information'!$D$52</definedName>
    <definedName name="DEV3_Zip_Code">'[1]4. Applicant Information'!$H$48</definedName>
    <definedName name="DEV4_City">'[1]4. Applicant Information'!$D$63</definedName>
    <definedName name="DEV4_Email_Address">'[1]4. Applicant Information'!$D$68</definedName>
    <definedName name="DEV4_State">'[1]4. Applicant Information'!$F$63</definedName>
    <definedName name="DEV4_Street_Address">'[1]4. Applicant Information'!$D$62</definedName>
    <definedName name="DEV4_Telephone_Number">'[1]4. Applicant Information'!$D$67</definedName>
    <definedName name="DEV4_Zip_Code">'[1]4. Applicant Information'!$H$63</definedName>
    <definedName name="Developer_City">'[1]4. Applicant Information'!$D$18</definedName>
    <definedName name="Developer_Costs_Subtotal_Total">'[1]13. Project Costs &amp; Credit Calc'!$E$170</definedName>
    <definedName name="Developer_Name">'[1]4. Applicant Information'!$D$15</definedName>
    <definedName name="Developer_Name_2">'[1]4. Applicant Information'!$D$30</definedName>
    <definedName name="Developer_Name_3">'[1]4. Applicant Information'!$D$45</definedName>
    <definedName name="Developer_Name_4">'[1]4. Applicant Information'!$D$60</definedName>
    <definedName name="Developer_State">'[1]4. Applicant Information'!$F$18</definedName>
    <definedName name="Developer_Zip_Code">'[1]4. Applicant Information'!$H$18</definedName>
    <definedName name="Development_Address">'[1]1. Cover Page'!$C$10</definedName>
    <definedName name="Development_City">'[1]1. Cover Page'!$C$11</definedName>
    <definedName name="Development_County">'[1]1. Cover Page'!$C$12</definedName>
    <definedName name="Development_Team">'[1]31. Development Team'!$B$6</definedName>
    <definedName name="Development_Team_Points">'[1]19. Instructions Scoring Sum'!$F$38</definedName>
    <definedName name="Development_Zip">'[1]1. Cover Page'!$I$11</definedName>
    <definedName name="Earthwork_4">'[1]13. Project Costs &amp; Credit Calc'!$G$39</definedName>
    <definedName name="Earthwork_9">'[1]13. Project Costs &amp; Credit Calc'!$F$39</definedName>
    <definedName name="Earthwork_Other_4">'[1]13. Project Costs &amp; Credit Calc'!$G$30</definedName>
    <definedName name="Earthwork_Other_Total">'[1]13. Project Costs &amp; Credit Calc'!$E$30</definedName>
    <definedName name="Earthwork_State">'[1]13. Project Costs &amp; Credit Calc'!$H$39</definedName>
    <definedName name="Earthwork_Total">'[1]13. Project Costs &amp; Credit Calc'!$E$39</definedName>
    <definedName name="Elderly">'[1]3. Project Description'!$D$38</definedName>
    <definedName name="Elderly_Number_of_Units">'[1]3. Project Description'!$F$38</definedName>
    <definedName name="Electricity">'[1]14. Projected Operating Costs'!$D$32</definedName>
    <definedName name="Elevator_Building">'[1]3. Project Description'!$D$63</definedName>
    <definedName name="Energy_Efficiency_and_Sustainablilty">'[1]21. Energy Eff &amp; Sustainabilty'!$B$6</definedName>
    <definedName name="Energy_Points">'[1]19. Instructions Scoring Sum'!$F$29</definedName>
    <definedName name="Engineer_Fee_4">'[1]13. Project Costs &amp; Credit Calc'!$G$111</definedName>
    <definedName name="Engineer_Fee_9">'[1]13. Project Costs &amp; Credit Calc'!$F$111</definedName>
    <definedName name="Engineer_Fee_State">'[1]13. Project Costs &amp; Credit Calc'!$H$111</definedName>
    <definedName name="Engineer_Fee_Total">'[1]13. Project Costs &amp; Credit Calc'!$E$111</definedName>
    <definedName name="Entity_Principal_Name_1">'[1]8. Ownership Entity'!$C$21</definedName>
    <definedName name="Entity_Principal_Name_2">'[1]8. Ownership Entity'!$C$32</definedName>
    <definedName name="Entity_Principal_Name_3">'[1]8. Ownership Entity'!$C$43</definedName>
    <definedName name="EntityPrincipalFunction">'[1]FOR WHEDA USE ONLY'!$N$2:$N$4</definedName>
    <definedName name="EntityStatus">'[1]FOR WHEDA USE ONLY'!$M$2:$M$3</definedName>
    <definedName name="EntityType">'[1]FOR WHEDA USE ONLY'!$L$2:$L$7</definedName>
    <definedName name="Environmental_Issues">'[1]4. Applicant Information'!$E$79</definedName>
    <definedName name="Environmental_Review_4">'[1]13. Project Costs &amp; Credit Calc'!$G$139</definedName>
    <definedName name="Environmental_Review_Total">'[1]13. Project Costs &amp; Credit Calc'!$E$139</definedName>
    <definedName name="Environmental_Study_4">'[1]13. Project Costs &amp; Credit Calc'!$G$136</definedName>
    <definedName name="Environmental_Study_9">'[1]13. Project Costs &amp; Credit Calc'!$F$136</definedName>
    <definedName name="Environmental_Study_State">'[1]13. Project Costs &amp; Credit Calc'!$H$136</definedName>
    <definedName name="Environmental_Study_Total">'[1]13. Project Costs &amp; Credit Calc'!$E$136</definedName>
    <definedName name="Escrow_Total">'[1]13. Project Costs &amp; Credit Calc'!$E$128</definedName>
    <definedName name="Eventual_Tenant_Ownership">'[1]30. Eventual Tenant Own'!$B$6</definedName>
    <definedName name="Eventual_Tenant_Points">'[1]19. Instructions Scoring Sum'!$F$37</definedName>
    <definedName name="Exercise_Room">'[1]10. Project &amp; Unit Amenities'!$J$26</definedName>
    <definedName name="Explanation">'[1]4. Applicant Information'!$E$84</definedName>
    <definedName name="Family">'[1]3. Project Description'!$D$37</definedName>
    <definedName name="Family_Number_of_Units">'[1]3. Project Description'!$F$37</definedName>
    <definedName name="Federal_Tax_ID_Number_of_Ownership_Entity">'[1]8. Ownership Entity'!$C$13</definedName>
    <definedName name="FederalFinancingType">'[1]FOR WHEDA USE ONLY'!$J$2:$J$8</definedName>
    <definedName name="Fidelity_Bond_Issuance">'[1]14. Projected Operating Costs'!$D$56</definedName>
    <definedName name="Financial_Feasibility">'[1]16. Financial Feasibility'!$B$6</definedName>
    <definedName name="Financial_Leverage">'[1]29. Financial Leverage'!$B$6</definedName>
    <definedName name="Financial_Leverage_Points">'[1]19. Instructions Scoring Sum'!$F$36</definedName>
    <definedName name="FinancingType">'[1]FOR WHEDA USE ONLY'!$W$2:$W$12</definedName>
    <definedName name="Fixtures_Furn_4">'[1]13. Project Costs &amp; Credit Calc'!$G$43</definedName>
    <definedName name="Fixtures_Furn_9">'[1]13. Project Costs &amp; Credit Calc'!$F$43</definedName>
    <definedName name="Fixtures_Furn_State">'[1]13. Project Costs &amp; Credit Calc'!$H$43</definedName>
    <definedName name="Fixtures_Furn_Total">'[1]13. Project Costs &amp; Credit Calc'!$E$43</definedName>
    <definedName name="Flood_Zone">'[1]5. Site Description'!$E$39</definedName>
    <definedName name="Fuel_Oil">'[1]14. Projected Operating Costs'!$D$31</definedName>
    <definedName name="Funding_Sources">'[1]12. Funding Sources'!$B$6</definedName>
    <definedName name="Garage_Rent_Per_Year">'[1]10. Project &amp; Unit Amenities'!$L$21</definedName>
    <definedName name="Garages">'[1]10. Project &amp; Unit Amenities'!$D$21</definedName>
    <definedName name="Garbage_and_Trash_Removal">'[1]14. Projected Operating Costs'!$D$43</definedName>
    <definedName name="Gas">'[1]14. Projected Operating Costs'!$D$34</definedName>
    <definedName name="GC_Telephone_Number">'[1]9. Project Team'!$D$48</definedName>
    <definedName name="General_Requirements_4">'[1]13. Project Costs &amp; Credit Calc'!$G$48</definedName>
    <definedName name="General_Requirements_9">'[1]13. Project Costs &amp; Credit Calc'!$F$48</definedName>
    <definedName name="General_Requirements_State">'[1]13. Project Costs &amp; Credit Calc'!$H$48</definedName>
    <definedName name="General_Requirements_Total">'[1]13. Project Costs &amp; Credit Calc'!$E$48</definedName>
    <definedName name="General_Requirments_Total">'[1]13. Project Costs &amp; Credit Calc'!$E$48</definedName>
    <definedName name="Grant_1">'[1]12. Funding Sources'!$C$30</definedName>
    <definedName name="Grant_2">'[1]12. Funding Sources'!$C$31</definedName>
    <definedName name="Grant_3">'[1]12. Funding Sources'!$C$32</definedName>
    <definedName name="Grant_4">'[1]12. Funding Sources'!$C$33</definedName>
    <definedName name="Grant_5">'[1]12. Funding Sources'!$C$34</definedName>
    <definedName name="Grant_6">'[1]12. Funding Sources'!$C$35</definedName>
    <definedName name="Grant_7">'[1]12. Funding Sources'!$C$36</definedName>
    <definedName name="Grant_Amount_1">'[1]12. Funding Sources'!$E$30</definedName>
    <definedName name="Grant_Amount_2">'[1]12. Funding Sources'!$E$31</definedName>
    <definedName name="Grant_Amount_3">'[1]12. Funding Sources'!$E$32</definedName>
    <definedName name="Grant_Amount_4">'[1]12. Funding Sources'!$E$33</definedName>
    <definedName name="Grant_Amount_5">'[1]12. Funding Sources'!$E$34</definedName>
    <definedName name="Grant_Amount_6">'[1]12. Funding Sources'!$E$35</definedName>
    <definedName name="Grant_Amount_7">'[1]12. Funding Sources'!$E$36</definedName>
    <definedName name="Green_Building_4">'[1]13. Project Costs &amp; Credit Calc'!$G$87</definedName>
    <definedName name="Green_Building_Total">'[1]13. Project Costs &amp; Credit Calc'!$E$87</definedName>
    <definedName name="Health_Insurance_and_Other_Employee_Benefits">'[1]14. Projected Operating Costs'!$D$58</definedName>
    <definedName name="Heating___Cooling_Repairs_Maintenance">'[1]14. Projected Operating Costs'!$D$46</definedName>
    <definedName name="Homeless">'[1]3. Project Description'!$D$39</definedName>
    <definedName name="Homeless_Number_of_Units">'[1]3. Project Description'!$F$39</definedName>
    <definedName name="HTC_Fees_Total">'[1]13. Project Costs &amp; Credit Calc'!$E$148</definedName>
    <definedName name="HUD_RAD">'[1]3. Project Description'!$D$19</definedName>
    <definedName name="HUD_RAD_Number_of_Units">'[1]3. Project Description'!$F$19</definedName>
    <definedName name="Identity_Interest_Direct_Indirect">'[1]6. Site Control'!$D$20</definedName>
    <definedName name="If_yes__list_name_of_project_and_WHEDA_application_number">'[1]3. Project Description'!$D$49</definedName>
    <definedName name="If_yes__provide_the_subsidy_source">'[1]3. Project Description'!$D$16</definedName>
    <definedName name="Instructions_Scoring_Summary">'[1]19. Instructions Scoring Sum'!$B$7</definedName>
    <definedName name="Is_HUD_approval_for_transfer_of_physical_asset_required?">'[1]3. Project Description'!$D$27</definedName>
    <definedName name="Is_project_a_Scattered_Site?">'[1]2. Project Name &amp; Location'!$F$8</definedName>
    <definedName name="Is_project_in_a_Difficult_Development_Area?">'[1]2. Project Name &amp; Location'!$F$14</definedName>
    <definedName name="Is_project_in_a_Qualified_Census_Tract?">'[1]2. Project Name &amp; Location'!$D$14</definedName>
    <definedName name="Is_RD_approval_for_transfer_of_physical_asset_required?">'[1]3. Project Description'!$D$28</definedName>
    <definedName name="Is_this_a_credit_application_for_a_property_that_has_completed_its_HTC_compliance_period?">'[1]3. Project Description'!$D$50</definedName>
    <definedName name="Is_this_an_application_for_additional_credit?">'[1]3. Project Description'!$D$48</definedName>
    <definedName name="Is_WHEDA_approval_for_transfer_of_physical_asset_required?">'[1]3. Project Description'!$D$29</definedName>
    <definedName name="Judgements">'[1]4. Applicant Information'!$E$73</definedName>
    <definedName name="Jurisdiction_CEO_First_Name">'[1]2. Project Name &amp; Location'!$D$22</definedName>
    <definedName name="Jurisdiction_CEO_Last_Name">'[1]2. Project Name &amp; Location'!$F$22</definedName>
    <definedName name="Jurisdiction_City">'[1]2. Project Name &amp; Location'!$D$24</definedName>
    <definedName name="Jurisdiction_E_Mail_Address">'[1]2. Project Name &amp; Location'!$F$25</definedName>
    <definedName name="Jurisdiction_Phone">'[1]2. Project Name &amp; Location'!$D$25</definedName>
    <definedName name="Jurisdiction_Street_Address">'[1]2. Project Name &amp; Location'!$D$23</definedName>
    <definedName name="Jurisdiction_Title">'[1]2. Project Name &amp; Location'!$H$22</definedName>
    <definedName name="Jurisdiction_Zip_Code">'[1]2. Project Name &amp; Location'!$F$24</definedName>
    <definedName name="Land_Acq_Total">'[1]13. Project Costs &amp; Credit Calc'!$E$16</definedName>
    <definedName name="Laundry_Room">'[1]10. Project &amp; Unit Amenities'!$D$25</definedName>
    <definedName name="Lawn_4">'[1]13. Project Costs &amp; Credit Calc'!$G$32</definedName>
    <definedName name="Lawn_Planting_4">'[1]13. Project Costs &amp; Credit Calc'!$G$42</definedName>
    <definedName name="Lawn_Planting_9">'[1]13. Project Costs &amp; Credit Calc'!$F$42</definedName>
    <definedName name="Lawn_Planting_State">'[1]13. Project Costs &amp; Credit Calc'!$H$42</definedName>
    <definedName name="Lawn_Planting_Total">'[1]13. Project Costs &amp; Credit Calc'!$E$42</definedName>
    <definedName name="Lawn_Total">'[1]13. Project Costs &amp; Credit Calc'!$E$32</definedName>
    <definedName name="Legal_Expenses___Project_Only">'[1]14. Projected Operating Costs'!$D$23</definedName>
    <definedName name="Legal_Fees_RE_Total">'[1]13. Project Costs &amp; Credit Calc'!$E$105</definedName>
    <definedName name="Lender_Insp_Fees_4">'[1]13. Project Costs &amp; Credit Calc'!$G$80</definedName>
    <definedName name="Lender_Insp_Fees_Total">'[1]13. Project Costs &amp; Credit Calc'!$E$80</definedName>
    <definedName name="LIHTC_App_Fees_Total">'[1]13. Project Costs &amp; Credit Calc'!$E$149</definedName>
    <definedName name="LIHTC_Monitoring_Fees_Total">'[1]13. Project Costs &amp; Credit Calc'!$E$151</definedName>
    <definedName name="LIHTC_Reserv_Fees_Total">'[1]13. Project Costs &amp; Credit Calc'!$E$150</definedName>
    <definedName name="Litigation">'[1]4. Applicant Information'!$E$76</definedName>
    <definedName name="Local_Bldg_Permit_4">'[1]13. Project Costs &amp; Credit Calc'!$G$152</definedName>
    <definedName name="Local_Bldg_Permit_Total">'[1]13. Project Costs &amp; Credit Calc'!$E$152</definedName>
    <definedName name="Low_Income_Total_Units">'[1]11. Unit Mix'!$F$124</definedName>
    <definedName name="Lower_Income_Area_Points">'[1]19. Instructions Scoring Sum'!$F$28</definedName>
    <definedName name="Lower_Income_Areas">'[1]20. Lower-Income Areas'!$B$6</definedName>
    <definedName name="LowIncome3BRUnits">'[1]11. Unit Mix'!$BB$63</definedName>
    <definedName name="LU_Period_Constr_4">'[1]13. Project Costs &amp; Credit Calc'!$G$78</definedName>
    <definedName name="LU_Period_Constr_9">'[1]13. Project Costs &amp; Credit Calc'!$F$78</definedName>
    <definedName name="LU_Period_Constr_State">'[1]13. Project Costs &amp; Credit Calc'!$H$78</definedName>
    <definedName name="LU_Period_Constr_Total">'[1]13. Project Costs &amp; Credit Calc'!$E$78</definedName>
    <definedName name="LURA_Project_Number">'[1]3. Project Description'!$D$31</definedName>
    <definedName name="MA_City">'[1]9. Project Team'!$D$16</definedName>
    <definedName name="MA_Email_Address">'[1]9. Project Team'!$G$18</definedName>
    <definedName name="MA_Identity_of_Interest?">'[1]9. Project Team'!$D$10</definedName>
    <definedName name="MA_State">'[1]9. Project Team'!$F$16</definedName>
    <definedName name="MA_Street_Address">'[1]9. Project Team'!$D$14</definedName>
    <definedName name="MA_Telephone_Number">'[1]9. Project Team'!$D$18</definedName>
    <definedName name="MA_Zipcode">'[1]9. Project Team'!$H$16</definedName>
    <definedName name="Management_Agent_Email_Address">'[1]9. Project Team'!$G$18</definedName>
    <definedName name="Management_Consultants">'[1]14. Projected Operating Costs'!$D$10</definedName>
    <definedName name="Management_Fee___Commercial_Rents">'[1]14. Projected Operating Costs'!$D$19</definedName>
    <definedName name="Management_Fee___Misc._Income">'[1]14. Projected Operating Costs'!$D$20</definedName>
    <definedName name="Management_Fee___Residential_Rents">'[1]14. Projected Operating Costs'!$D$18</definedName>
    <definedName name="Manager_Superintendent_Salaries">'[1]14. Projected Operating Costs'!$D$21</definedName>
    <definedName name="Market_Study_4">'[1]13. Project Costs &amp; Credit Calc'!$G$134</definedName>
    <definedName name="Market_Study_9">'[1]13. Project Costs &amp; Credit Calc'!$F$134</definedName>
    <definedName name="Market_Study_State">'[1]13. Project Costs &amp; Credit Calc'!$H$134</definedName>
    <definedName name="Market_Study_Total">'[1]13. Project Costs &amp; Credit Calc'!$E$134</definedName>
    <definedName name="Media_Center_Room">'[1]10. Project &amp; Unit Amenities'!$G$27</definedName>
    <definedName name="Mgmt_Company_Name">'[1]9. Project Team'!$D$12</definedName>
    <definedName name="Mgmt_Contact_First_Name">'[1]9. Project Team'!$D$20</definedName>
    <definedName name="Mgmt_Contact_Last_Name">'[1]9. Project Team'!$F$20</definedName>
    <definedName name="Minimum_Set_Aside_Requirements">'[1]3. Project Description'!$D$59</definedName>
    <definedName name="Misc._Operating___Maintenance_Expenses">'[1]14. Projected Operating Costs'!$D$49</definedName>
    <definedName name="Misc._Taxes__Licenses__Permits__and_Insuaance">'[1]14. Projected Operating Costs'!$D$59</definedName>
    <definedName name="Miscellaneous_Taxes__Licenses_and_Permits">'[1]14. Projected Operating Costs'!$D$54</definedName>
    <definedName name="Mixed_Income_Incentive">'[1]22. Mixed Income Incentive'!$B$6</definedName>
    <definedName name="Mixed_Income_Points">'[1]19. Instructions Scoring Sum'!$F$30</definedName>
    <definedName name="MKT_Units_1">'[1]6. Site Control'!$F$40</definedName>
    <definedName name="MKT_Units_10">'[1]6. Site Control'!$F$49</definedName>
    <definedName name="MKT_Units_11">'[1]6. Site Control'!$F$50</definedName>
    <definedName name="MKT_Units_12">'[1]6. Site Control'!$F$51</definedName>
    <definedName name="MKT_Units_13">'[1]6. Site Control'!$F$52</definedName>
    <definedName name="MKT_Units_14">'[1]6. Site Control'!$F$53</definedName>
    <definedName name="MKT_Units_15">'[1]6. Site Control'!$F$54</definedName>
    <definedName name="MKT_Units_16">'[1]6. Site Control'!$F$55</definedName>
    <definedName name="MKT_Units_17">'[1]6. Site Control'!$F$56</definedName>
    <definedName name="MKT_Units_18">'[1]6. Site Control'!$F$57</definedName>
    <definedName name="MKT_Units_19">'[1]6. Site Control'!$F$58</definedName>
    <definedName name="MKT_Units_2">'[1]6. Site Control'!$F$41</definedName>
    <definedName name="MKT_Units_20">'[1]6. Site Control'!$F$59</definedName>
    <definedName name="MKT_Units_21">'[1]6. Site Control'!$F$60</definedName>
    <definedName name="MKT_Units_22">'[1]6. Site Control'!$F$61</definedName>
    <definedName name="MKT_Units_23">'[1]6. Site Control'!$F$62</definedName>
    <definedName name="MKT_Units_24">'[1]6. Site Control'!$F$63</definedName>
    <definedName name="MKT_Units_25">'[1]6. Site Control'!$F$64</definedName>
    <definedName name="MKT_Units_26">'[1]6. Site Control'!$F$65</definedName>
    <definedName name="MKT_Units_27">'[1]6. Site Control'!$F$66</definedName>
    <definedName name="MKT_Units_28">'[1]6. Site Control'!$F$67</definedName>
    <definedName name="MKT_Units_29">'[1]6. Site Control'!$F$68</definedName>
    <definedName name="MKT_Units_3">'[1]6. Site Control'!$F$42</definedName>
    <definedName name="MKT_Units_30">'[1]6. Site Control'!$F$69</definedName>
    <definedName name="MKT_Units_31">'[1]6. Site Control'!$F$70</definedName>
    <definedName name="MKT_Units_32">'[1]6. Site Control'!$F$71</definedName>
    <definedName name="MKT_Units_33">'[1]6. Site Control'!$F$72</definedName>
    <definedName name="MKT_Units_34">'[1]6. Site Control'!$F$73</definedName>
    <definedName name="MKT_Units_4">'[1]6. Site Control'!$F$43</definedName>
    <definedName name="MKT_Units_5">'[1]6. Site Control'!$F$44</definedName>
    <definedName name="MKT_Units_6">'[1]6. Site Control'!$F$45</definedName>
    <definedName name="MKT_Units_7">'[1]6. Site Control'!$F$46</definedName>
    <definedName name="MKT_Units_8">'[1]6. Site Control'!$F$47</definedName>
    <definedName name="MKT_Units_9">'[1]6. Site Control'!$F$48</definedName>
    <definedName name="Name_Project_App_Nunber">'[1]3. Project Description'!$D$51</definedName>
    <definedName name="Net_Local_Dev_4">'[1]13. Project Costs &amp; Credit Calc'!$G$154</definedName>
    <definedName name="Net_Local_Dev_Total">'[1]13. Project Costs &amp; Credit Calc'!$E$154</definedName>
    <definedName name="New_Constr_Subtotal_Total">'[1]13. Project Costs &amp; Credit Calc'!$E$28</definedName>
    <definedName name="New_Construction_Units">'[1]3. Project Description'!$D$10</definedName>
    <definedName name="Number_Garages">'[1]10. Project &amp; Unit Amenities'!$G$21</definedName>
    <definedName name="Number_of_Stories_Elevator">'[1]3. Project Description'!$F$63</definedName>
    <definedName name="Number_of_Stories_No_Elevator">'[1]3. Project Description'!$F$64</definedName>
    <definedName name="Number_Surface_Parking">'[1]10. Project &amp; Unit Amenities'!$G$22</definedName>
    <definedName name="Number_Underground_Parking">'[1]10. Project &amp; Unit Amenities'!$G$23</definedName>
    <definedName name="Off_Site_Work_4">'[1]13. Project Costs &amp; Credit Calc'!$G$35</definedName>
    <definedName name="Off_Site_Work_Total">'[1]13. Project Costs &amp; Credit Calc'!$E$35</definedName>
    <definedName name="Office_Expenses">'[1]14. Projected Operating Costs'!$D$16</definedName>
    <definedName name="Office_or_Model_Apartment_Rent">'[1]14. Projected Operating Costs'!$D$17</definedName>
    <definedName name="Office_Salaries">'[1]14. Projected Operating Costs'!$D$15</definedName>
    <definedName name="OffSite_Subtotal_4">'[1]13. Project Costs &amp; Credit Calc'!$G$36</definedName>
    <definedName name="OffSite_Subtotal_9">'[1]13. Project Costs &amp; Credit Calc'!$F$36</definedName>
    <definedName name="OffSite_Subtotal_State">'[1]13. Project Costs &amp; Credit Calc'!$H$36</definedName>
    <definedName name="OffSite_Subtotal_Total">'[1]13. Project Costs &amp; Credit Calc'!$E$36</definedName>
    <definedName name="Operating_and_Maintenance_Rent_Fee_Unit">'[1]14. Projected Operating Costs'!$D$42</definedName>
    <definedName name="Operating_Expen_Res_Total">'[1]13. Project Costs &amp; Credit Calc'!$E$122</definedName>
    <definedName name="Organ_Legal_Fees_Total">'[1]13. Project Costs &amp; Credit Calc'!$E$116</definedName>
    <definedName name="Other">'[1]3. Project Description'!$D$25</definedName>
    <definedName name="Other_Acq_Total">'[1]13. Project Costs &amp; Credit Calc'!$E$19</definedName>
    <definedName name="Other_Administrative_Expenses">'[1]14. Projected Operating Costs'!$D$28</definedName>
    <definedName name="Other_Arch_4">'[1]13. Project Costs &amp; Credit Calc'!$G$113</definedName>
    <definedName name="Other_Arch_9">'[1]13. Project Costs &amp; Credit Calc'!$F$113</definedName>
    <definedName name="Other_Arch_State">'[1]13. Project Costs &amp; Credit Calc'!$H$113</definedName>
    <definedName name="Other_Arch_Total">'[1]13. Project Costs &amp; Credit Calc'!$E$113</definedName>
    <definedName name="Other_Cap_Reserves_Total">'[1]13. Project Costs &amp; Credit Calc'!$E$129</definedName>
    <definedName name="Other_Constr_Costs_4">'[1]13. Project Costs &amp; Credit Calc'!$G$93</definedName>
    <definedName name="Other_Constr_Costs_9">'[1]13. Project Costs &amp; Credit Calc'!$F$93</definedName>
    <definedName name="Other_Constr_Costs_State">'[1]13. Project Costs &amp; Credit Calc'!$H$93</definedName>
    <definedName name="Other_Constr_Costs_Total">'[1]13. Project Costs &amp; Credit Calc'!$E$93</definedName>
    <definedName name="Other_Contractor_Fee_4">'[1]13. Project Costs &amp; Credit Calc'!$G$53</definedName>
    <definedName name="Other_Contractor_Fee_Total">'[1]13. Project Costs &amp; Credit Calc'!$E$53</definedName>
    <definedName name="Other_Dev_Fees_4">'[1]13. Project Costs &amp; Credit Calc'!$G$169</definedName>
    <definedName name="Other_Dev_Fees_9">'[1]13. Project Costs &amp; Credit Calc'!$F$169</definedName>
    <definedName name="Other_Dev_Fees_State">'[1]13. Project Costs &amp; Credit Calc'!$H$169</definedName>
    <definedName name="Other_Dev_Fees_Total">'[1]13. Project Costs &amp; Credit Calc'!$E$169</definedName>
    <definedName name="Other_Fees_4">'[1]13. Project Costs &amp; Credit Calc'!$G$68</definedName>
    <definedName name="Other_Fees_Total">'[1]13. Project Costs &amp; Credit Calc'!$E$68</definedName>
    <definedName name="Other_Interim_4">'[1]13. Project Costs &amp; Credit Calc'!$G$90</definedName>
    <definedName name="Other_Interim_Total">'[1]13. Project Costs &amp; Credit Calc'!$E$90</definedName>
    <definedName name="Other_Lender_Fees_4">'[1]13. Project Costs &amp; Credit Calc'!$G$81</definedName>
    <definedName name="Other_Lender_Fees_9">'[1]13. Project Costs &amp; Credit Calc'!$F$81</definedName>
    <definedName name="Other_Lender_Fees_State">'[1]13. Project Costs &amp; Credit Calc'!$H$81</definedName>
    <definedName name="Other_Lender_Fees_Total">'[1]13. Project Costs &amp; Credit Calc'!$E$81</definedName>
    <definedName name="Other_Lender_Subtotal_Total">'[1]13. Project Costs &amp; Credit Calc'!$E$82</definedName>
    <definedName name="Other_Misc_Costs_4">'[1]13. Project Costs &amp; Credit Calc'!$G$160</definedName>
    <definedName name="Other_Misc_Costs_9">'[1]13. Project Costs &amp; Credit Calc'!$F$160</definedName>
    <definedName name="Other_Misc_Costs_State">'[1]13. Project Costs &amp; Credit Calc'!$H$160</definedName>
    <definedName name="Other_Misc_Costs_Total">'[1]13. Project Costs &amp; Credit Calc'!$E$160</definedName>
    <definedName name="Other_New_Construction_4">'[1]13. Project Costs &amp; Credit Calc'!$G$27</definedName>
    <definedName name="Other_New_Construction_9">'[1]13. Project Costs &amp; Credit Calc'!$F$27</definedName>
    <definedName name="Other_New_Construction_State">'[1]13. Project Costs &amp; Credit Calc'!$H$27</definedName>
    <definedName name="Other_New_Construction_Total">'[1]13. Project Costs &amp; Credit Calc'!$E$27</definedName>
    <definedName name="Other_Number_of_Units">'[1]3. Project Description'!$F$25</definedName>
    <definedName name="Other_Perm_Finan_Total">'[1]13. Project Costs &amp; Credit Calc'!$E$106</definedName>
    <definedName name="Other_Purchase_4">'[1]13. Project Costs &amp; Credit Calc'!$G$18</definedName>
    <definedName name="Other_Purchase_9">'[1]13. Project Costs &amp; Credit Calc'!$F$18</definedName>
    <definedName name="Other_Purchase_State">'[1]13. Project Costs &amp; Credit Calc'!$H$18</definedName>
    <definedName name="Other_Purchase_Total">'[1]13. Project Costs &amp; Credit Calc'!$E$18</definedName>
    <definedName name="Other_Reports_4">'[1]13. Project Costs &amp; Credit Calc'!$G$144</definedName>
    <definedName name="Other_Reports_Total">'[1]13. Project Costs &amp; Credit Calc'!$E$144</definedName>
    <definedName name="Other_Reserve_Total">'[1]13. Project Costs &amp; Credit Calc'!$E$127</definedName>
    <definedName name="Other_SC_Subtotal_Total">'[1]13. Project Costs &amp; Credit Calc'!$E$161</definedName>
    <definedName name="Other_Site_Work_4">'[1]13. Project Costs &amp; Credit Calc'!$G$45</definedName>
    <definedName name="Other_Site_Work_9">'[1]13. Project Costs &amp; Credit Calc'!$F$45</definedName>
    <definedName name="Other_Site_Work_State">'[1]13. Project Costs &amp; Credit Calc'!$H$45</definedName>
    <definedName name="Other_Site_Work_Total">'[1]13. Project Costs &amp; Credit Calc'!$E$45</definedName>
    <definedName name="Other_Syn_Costs_Total">'[1]13. Project Costs &amp; Credit Calc'!$E$117</definedName>
    <definedName name="Other_Syn_Fees_Total">'[1]13. Project Costs &amp; Credit Calc'!$E$119</definedName>
    <definedName name="Other_Zoning_Fees_4">'[1]13. Project Costs &amp; Credit Calc'!$G$143</definedName>
    <definedName name="Other_Zoning_Fees_Total">'[1]13. Project Costs &amp; Credit Calc'!$E$143</definedName>
    <definedName name="Owner___Paid_Amenities">'[1]14. Projected Operating Costs'!$D$36</definedName>
    <definedName name="Owner_Address">'[1]8. Ownership Entity'!$C$10</definedName>
    <definedName name="Owner_City">'[1]8. Ownership Entity'!$C$12</definedName>
    <definedName name="Owner_Name">'[1]8. Ownership Entity'!$C$8</definedName>
    <definedName name="Owner_State">'[1]8. Ownership Entity'!$F$12</definedName>
    <definedName name="Owner_Zip">'[1]8. Ownership Entity'!$I$12</definedName>
    <definedName name="Ownership_Contact_Person_First_Name">'[1]8. Ownership Entity'!$C$14</definedName>
    <definedName name="Ownership_Contact_Person_Last_Name">'[1]8. Ownership Entity'!$F$14</definedName>
    <definedName name="Ownership_Entity">'[1]8. Ownership Entity'!$B$6</definedName>
    <definedName name="Payroll">'[1]14. Projected Operating Costs'!$D$39</definedName>
    <definedName name="Payroll_Taxes___Project_Share">'[1]14. Projected Operating Costs'!$D$55</definedName>
    <definedName name="Per_Unit_Per_Month">'[1]14. Projected Operating Costs'!$D$90</definedName>
    <definedName name="Perm_Closing_Property_Total">'[1]13. Project Costs &amp; Credit Calc'!$E$104</definedName>
    <definedName name="Perm_Closing_Title_Total">'[1]13. Project Costs &amp; Credit Calc'!$E$103</definedName>
    <definedName name="Perm_Lender_Finan_Total">'[1]13. Project Costs &amp; Credit Calc'!$E$98</definedName>
    <definedName name="Perm_Lender_Legal_Total">'[1]13. Project Costs &amp; Credit Calc'!$E$101</definedName>
    <definedName name="Perm_Lender_Orig_Total">'[1]13. Project Costs &amp; Credit Calc'!$E$100</definedName>
    <definedName name="Perm_Relocation_Total">'[1]13. Project Costs &amp; Credit Calc'!$E$92</definedName>
    <definedName name="Permanent_Loan_Fees_Subtotal_Total">'[1]13. Project Costs &amp; Credit Calc'!$E$107</definedName>
    <definedName name="Permanently_Displaced">'[1]5. Site Description'!$E$29</definedName>
    <definedName name="Personal_Property_4">'[1]13. Project Costs &amp; Credit Calc'!$G$26</definedName>
    <definedName name="Personal_Property_9">'[1]13. Project Costs &amp; Credit Calc'!$F$26</definedName>
    <definedName name="Personal_Property_State">'[1]13. Project Costs &amp; Credit Calc'!$H$26</definedName>
    <definedName name="Personal_Property_Total">'[1]13. Project Costs &amp; Credit Calc'!$E$26</definedName>
    <definedName name="Physical_Capital_4">'[1]13. Project Costs &amp; Credit Calc'!$G$135</definedName>
    <definedName name="Physical_Capital_9">'[1]13. Project Costs &amp; Credit Calc'!$F$135</definedName>
    <definedName name="Physical_Capital_State">'[1]13. Project Costs &amp; Credit Calc'!$H$135</definedName>
    <definedName name="Physical_Capital_Total">'[1]13. Project Costs &amp; Credit Calc'!$E$135</definedName>
    <definedName name="Playground">'[1]10. Project &amp; Unit Amenities'!$G$30</definedName>
    <definedName name="Political_Jurisdiction">'[1]2. Project Name &amp; Location'!$D$21</definedName>
    <definedName name="Pool">'[1]10. Project &amp; Unit Amenities'!$J$29</definedName>
    <definedName name="Predev_Bridge_Finan_Fees_Total">'[1]13. Project Costs &amp; Credit Calc'!$E$75</definedName>
    <definedName name="Predev_Bridge_Loan_Int_Total">'[1]13. Project Costs &amp; Credit Calc'!$E$74</definedName>
    <definedName name="Predev_Bridge_Orig_Fees_Total">'[1]13. Project Costs &amp; Credit Calc'!$E$76</definedName>
    <definedName name="Principal1_Address">'[1]8. Ownership Entity'!$C$24</definedName>
    <definedName name="Principal1_City">'[1]8. Ownership Entity'!$C$25</definedName>
    <definedName name="Principal1_Email">'[1]8. Ownership Entity'!$I$26</definedName>
    <definedName name="Principal1_First_Name">'[1]8. Ownership Entity'!$C$23</definedName>
    <definedName name="Principal1_Last_Name">'[1]8. Ownership Entity'!$F$23</definedName>
    <definedName name="Principal1_State">'[1]8. Ownership Entity'!$F$25</definedName>
    <definedName name="Principal1_Telephone">'[1]8. Ownership Entity'!$C$26</definedName>
    <definedName name="Principal1_Zip">'[1]8. Ownership Entity'!$I$25</definedName>
    <definedName name="Principal2_Address">'[1]8. Ownership Entity'!$C$35</definedName>
    <definedName name="Principal2_City">'[1]8. Ownership Entity'!$C$36</definedName>
    <definedName name="Principal2_Email">'[1]8. Ownership Entity'!$I$37</definedName>
    <definedName name="Principal2_First_Name">'[1]8. Ownership Entity'!$C$34</definedName>
    <definedName name="Principal2_Last_Name">'[1]8. Ownership Entity'!$F$34</definedName>
    <definedName name="Principal2_State">'[1]8. Ownership Entity'!$F$36</definedName>
    <definedName name="Principal2_Telephone">'[1]8. Ownership Entity'!$C$37</definedName>
    <definedName name="Principal2_Zip">'[1]8. Ownership Entity'!$I$36</definedName>
    <definedName name="Principal3_Address">'[1]8. Ownership Entity'!$C$46</definedName>
    <definedName name="Principal3_City">'[1]8. Ownership Entity'!$C$47</definedName>
    <definedName name="Principal3_Email">'[1]8. Ownership Entity'!$I$48</definedName>
    <definedName name="Principal3_First_Name">'[1]8. Ownership Entity'!$C$45</definedName>
    <definedName name="Principal3_Last_Name">'[1]8. Ownership Entity'!$F$45</definedName>
    <definedName name="Principal3_State">'[1]8. Ownership Entity'!$F$47</definedName>
    <definedName name="Principal3_Telephone">'[1]8. Ownership Entity'!$C$48</definedName>
    <definedName name="Principal3_Zip">'[1]8. Ownership Entity'!$I$47</definedName>
    <definedName name="Project_and_Unit_Amenities">'[1]10. Project &amp; Unit Amenities'!$B$6</definedName>
    <definedName name="Project_Cash_Flow">'[1]15. Projected Cash Flow'!$B$6</definedName>
    <definedName name="Project_Costs_and_Credit_Calculation">'[1]13. Project Costs &amp; Credit Calc'!$B$6</definedName>
    <definedName name="Project_Description">'[1]3. Project Description'!$B$6</definedName>
    <definedName name="Project_Name">'[1]2. Project Name &amp; Location'!$D$8</definedName>
    <definedName name="Project_Name_and_Location">'[1]2. Project Name &amp; Location'!$B$6</definedName>
    <definedName name="Project_Team">'[1]9. Project Team'!$B$6</definedName>
    <definedName name="Project_Type">'[1]3. Project Description'!$D$8</definedName>
    <definedName name="Projected_Operating_Costs">'[1]14. Projected Operating Costs'!$B$6</definedName>
    <definedName name="ProjectType">'[1]FOR WHEDA USE ONLY'!$C$2:$C$8</definedName>
    <definedName name="Property_address">'[1]2. Project Name &amp; Location'!$D$10</definedName>
    <definedName name="Property_and_Liability_Insurance__Hazard">'[1]14. Projected Operating Costs'!$D$53</definedName>
    <definedName name="Property_Census_Tract">'[1]2. Project Name &amp; Location'!$D$15</definedName>
    <definedName name="Property_City">'[1]2. Project Name &amp; Location'!$D$12</definedName>
    <definedName name="Property_County">'[1]2. Project Name &amp; Location'!$D$13</definedName>
    <definedName name="Property_Description">'[1]5. Site Description'!$E$49</definedName>
    <definedName name="Property_Zip_Code">'[1]2. Project Name &amp; Location'!$F$13</definedName>
    <definedName name="Rate_1">'[1]12. Funding Sources'!$J$16</definedName>
    <definedName name="Rate_10">'[1]12. Funding Sources'!$J$25</definedName>
    <definedName name="Rate_2">'[1]12. Funding Sources'!$J$17</definedName>
    <definedName name="Rate_3">'[1]12. Funding Sources'!$J$18</definedName>
    <definedName name="Rate_4">'[1]12. Funding Sources'!$J$19</definedName>
    <definedName name="Rate_5">'[1]12. Funding Sources'!$J$20</definedName>
    <definedName name="Rate_6">'[1]12. Funding Sources'!$J$21</definedName>
    <definedName name="Rate_7">'[1]12. Funding Sources'!$J$22</definedName>
    <definedName name="Rate_8">'[1]12. Funding Sources'!$J$23</definedName>
    <definedName name="Rate_9">'[1]12. Funding Sources'!$J$24</definedName>
    <definedName name="RCAC">'[1]3. Project Description'!$D$43</definedName>
    <definedName name="RCAC_Number_of_Units">'[1]3. Project Description'!$F$43</definedName>
    <definedName name="RD_Rental_Assistance">'[1]3. Project Description'!$D$20</definedName>
    <definedName name="RD_Rental_Assistance_Number_of_Units">'[1]3. Project Description'!$F$20</definedName>
    <definedName name="Readiness_to_Proceed_Points">'[1]19. Instructions Scoring Sum'!$F$39</definedName>
    <definedName name="Real_Estate___Personal_Property__Taxes">'[1]14. Projected Operating Costs'!$D$52</definedName>
    <definedName name="Rehab_Neighborhood_Points">'[1]19. Instructions Scoring Sum'!$F$34</definedName>
    <definedName name="Rehab_Neighborhood_Stabilization">'[1]27. Rehab Neighborhood Stabili'!$B$6</definedName>
    <definedName name="Rehabilitation_expenditures_allocable_to_low_income_units">'[1]6. Site Control'!$D$30</definedName>
    <definedName name="Rent_Surface_Parking">'[1]10. Project &amp; Unit Amenities'!$J$22</definedName>
    <definedName name="Rent_Underground_Parking">'[1]10. Project &amp; Unit Amenities'!$J$23</definedName>
    <definedName name="Rental">'[1]3. Project Description'!$D$81</definedName>
    <definedName name="Rental_Targeted_For_Eventual_Resident_Ownership">'[1]3. Project Description'!$D$82</definedName>
    <definedName name="Replacement_Reserves">'[1]17. Replacement Reserves'!$B$6</definedName>
    <definedName name="Replacement_Reserves_Total">'[1]13. Project Costs &amp; Credit Calc'!$E$123</definedName>
    <definedName name="Res_HC_Contingency_4">'[1]13. Project Costs &amp; Credit Calc'!$G$57</definedName>
    <definedName name="Res_HC_Contingency_9">'[1]13. Project Costs &amp; Credit Calc'!$F$57</definedName>
    <definedName name="Res_HC_Contingency_State">'[1]13. Project Costs &amp; Credit Calc'!$H$57</definedName>
    <definedName name="Res_HC_Contingency_Total">'[1]13. Project Costs &amp; Credit Calc'!$E$57</definedName>
    <definedName name="Res_SC_Contingency_4">'[1]13. Project Costs &amp; Credit Calc'!$G$58</definedName>
    <definedName name="Res_SC_Contingency_9">'[1]13. Project Costs &amp; Credit Calc'!$F$58</definedName>
    <definedName name="Res_SC_Contingency_State">'[1]13. Project Costs &amp; Credit Calc'!$H$58</definedName>
    <definedName name="Res_SC_Contingency_Total">'[1]13. Project Costs &amp; Credit Calc'!$E$58</definedName>
    <definedName name="Resident_Computer_Center">'[1]10. Project &amp; Unit Amenities'!$D$26</definedName>
    <definedName name="Revitalization">'[1]2. Project Name &amp; Location'!$D$16</definedName>
    <definedName name="Roads_4">'[1]13. Project Costs &amp; Credit Calc'!$G$34</definedName>
    <definedName name="Roads_Total">'[1]13. Project Costs &amp; Credit Calc'!$E$34</definedName>
    <definedName name="Roads_Walks_4">'[1]13. Project Costs &amp; Credit Calc'!$G$40</definedName>
    <definedName name="Roads_Walks_Total">'[1]13. Project Costs &amp; Credit Calc'!$E$40</definedName>
    <definedName name="Row_House_Town_House">'[1]3. Project Description'!$D$65</definedName>
    <definedName name="Rural_Areas_Points">'[1]19. Instructions Scoring Sum'!$F$41</definedName>
    <definedName name="Rural_Areas_without_Recent_Housing_Tax_Credit_Awards">'[1]33. Rural Areas w_o TC'!$B$6</definedName>
    <definedName name="SD_D_Blank" hidden="1">[1]SD_Dropdowns!$A$1</definedName>
    <definedName name="SD_D_PL_AirConditioningType_Name" hidden="1">[1]SD_Dropdowns!$MM$2:$MM$6</definedName>
    <definedName name="SD_D_PL_BldgAllocType_Name" hidden="1">[1]SD_Dropdowns!$LE$2:$LE$9</definedName>
    <definedName name="SD_D_PL_BuildingType_Name" hidden="1">[1]SD_Dropdowns!$MS$2:$MS$8</definedName>
    <definedName name="SD_D_PL_CookingType_Name" hidden="1">[1]SD_Dropdowns!$MQ$2:$MQ$5</definedName>
    <definedName name="SD_D_PL_DealEntityRole_Name" hidden="1">[1]SD_Dropdowns!$NK$2:$NK$28</definedName>
    <definedName name="SD_D_PL_EntityCompanyOrIndividual_Name" hidden="1">[1]SD_Dropdowns!$NI$2:$NI$4</definedName>
    <definedName name="SD_D_PL_FinancingType_Name" hidden="1">[1]SD_Dropdowns!$MI$2:$MI$5</definedName>
    <definedName name="SD_D_PL_HeatingType_Name" hidden="1">[1]SD_Dropdowns!$MK$2:$MK$9</definedName>
    <definedName name="SD_D_PL_HotWaterType_Name" hidden="1">[1]SD_Dropdowns!$MO$2:$MO$5</definedName>
    <definedName name="SD_D_PL_IncomeTarget_Name" hidden="1">[1]SD_Dropdowns!$MU$2:$MU$9</definedName>
    <definedName name="SD_D_PL_Jurisdiction_Name" hidden="1">[1]SD_Dropdowns!$LA$2:$LA$74</definedName>
    <definedName name="SD_D_PL_LoanProductType_Name" hidden="1">[1]SD_Dropdowns!$NA$2:$NA$14</definedName>
    <definedName name="SD_D_PL_ProgramType_Name" hidden="1">[1]SD_Dropdowns!$MY$2:$MY$7</definedName>
    <definedName name="SD_D_PL_ResidentialApartmentType_Name" hidden="1">[1]SD_Dropdowns!$NE$2:$NE$6</definedName>
    <definedName name="SD_D_PL_State_Name" hidden="1">[1]SD_Dropdowns!$KY$2:$KY$53</definedName>
    <definedName name="SD_D_PL_TargetType_Name" hidden="1">[1]SD_Dropdowns!$LC$2:$LC$9</definedName>
    <definedName name="SD_D_PL_TCUnitMixType_Name" hidden="1">[1]SD_Dropdowns!$MW$2:$MW$8</definedName>
    <definedName name="SD_D_PL_TCUnitType_Name" hidden="1">[1]SD_Dropdowns!$LG$2:$LG$8</definedName>
    <definedName name="SD_D_PL_UDF_112_Name" hidden="1">[1]SD_Dropdowns!$LI$2:$LI$4</definedName>
    <definedName name="SD_D_PL_UDF_113_Name" hidden="1">[1]SD_Dropdowns!$LK$2:$LK$4</definedName>
    <definedName name="SD_D_PL_UDF_114_Name" hidden="1">[1]SD_Dropdowns!$NM$2:$NM$4</definedName>
    <definedName name="SD_D_PL_UDF_123_Name" hidden="1">[1]SD_Dropdowns!$NO$2:$NO$4</definedName>
    <definedName name="SD_D_PL_UDF_125_Name" hidden="1">[1]SD_Dropdowns!$NQ$2:$NQ$9</definedName>
    <definedName name="SD_D_PL_UDF_126_Name" hidden="1">[1]SD_Dropdowns!$NS$2:$NS$5</definedName>
    <definedName name="SD_D_PL_UDF_128_Name" hidden="1">[1]SD_Dropdowns!$NU$2:$NU$4</definedName>
    <definedName name="SD_D_PL_UDF_131_Name" hidden="1">[1]SD_Dropdowns!$NW$2:$NW$4</definedName>
    <definedName name="SD_D_PL_UDF_132_Name" hidden="1">[1]SD_Dropdowns!$NY$2:$NY$4</definedName>
    <definedName name="SD_D_PL_UDF_133_Name" hidden="1">[1]SD_Dropdowns!$OA$2:$OA$4</definedName>
    <definedName name="SD_D_PL_UDF_134_Name" hidden="1">[1]SD_Dropdowns!$OC$2:$OC$4</definedName>
    <definedName name="SD_D_PL_UDF_135_Name" hidden="1">[1]SD_Dropdowns!$OE$2:$OE$4</definedName>
    <definedName name="SD_D_PL_UDF_136_Name" hidden="1">[1]SD_Dropdowns!$OG$2:$OG$4</definedName>
    <definedName name="SD_D_PL_UDF_137_Name" hidden="1">[1]SD_Dropdowns!$OI$2:$OI$4</definedName>
    <definedName name="SD_D_PL_UDF_138_Name" hidden="1">[1]SD_Dropdowns!$OK$2:$OK$4</definedName>
    <definedName name="SD_D_PL_UDF_140_Name" hidden="1">[1]SD_Dropdowns!$LM$2:$LM$4</definedName>
    <definedName name="SD_D_PL_UDF_141_Name" hidden="1">[1]SD_Dropdowns!$LO$2:$LO$4</definedName>
    <definedName name="SD_D_PL_UDF_142_Name" hidden="1">[1]SD_Dropdowns!$LQ$2:$LQ$4</definedName>
    <definedName name="SD_D_PL_UDF_143_Name" hidden="1">[1]SD_Dropdowns!$LS$2:$LS$4</definedName>
    <definedName name="SD_D_PL_UDF_144_Name" hidden="1">[1]SD_Dropdowns!$LU$2:$LU$4</definedName>
    <definedName name="SD_D_PL_UDF_168_Name" hidden="1">[1]SD_Dropdowns!$LW$2:$LW$4</definedName>
    <definedName name="SD_D_PL_UDF_169_Name" hidden="1">[1]SD_Dropdowns!$LY$2:$LY$4</definedName>
    <definedName name="SD_D_PL_UDF_170_Name" hidden="1">[1]SD_Dropdowns!$MA$2:$MA$4</definedName>
    <definedName name="SD_D_PL_UDF_171_Name" hidden="1">[1]SD_Dropdowns!$MC$2:$MC$4</definedName>
    <definedName name="SD_D_PL_UDF_172_Name" hidden="1">[1]SD_Dropdowns!$ME$2:$ME$4</definedName>
    <definedName name="SD_D_PL_UDF_173_Name" hidden="1">[1]SD_Dropdowns!$MG$2:$MG$4</definedName>
    <definedName name="SD_D_PL_UDF_181_Name" hidden="1">[1]SD_Dropdowns!$OM$2:$OM$4</definedName>
    <definedName name="SD_D_PL_UDF_182_Name" hidden="1">[1]SD_Dropdowns!$OO$2:$OO$4</definedName>
    <definedName name="SD_D_PL_UDF_183_Name" hidden="1">[1]SD_Dropdowns!$OQ$2:$OQ$4</definedName>
    <definedName name="SD_D_PL_UnitMixAmiPercent_Name" hidden="1">[1]SD_Dropdowns!$NG$2:$NG$9</definedName>
    <definedName name="SD_D_PL_UnitType_Name" hidden="1">[1]SD_Dropdowns!$NC$2:$NC$8</definedName>
    <definedName name="Section_221_d__3__BMIR">'[1]3. Project Description'!$D$21</definedName>
    <definedName name="Section_221_d__3__BMIR_Number_of_Units">'[1]3. Project Description'!$F$21</definedName>
    <definedName name="Section_236">'[1]3. Project Description'!$D$22</definedName>
    <definedName name="Section_236_Number_of_Units">'[1]3. Project Description'!$F$22</definedName>
    <definedName name="Section_8_Housing_Assistance_Payment_Contract">'[1]3. Project Description'!$D$24</definedName>
    <definedName name="Section_8_Housing_Assistance_Payment_Contract_Number_of_Units">'[1]3. Project Description'!$F$24</definedName>
    <definedName name="Section_8_Rent_Supplemental_or_Rental_Assistance_Payment">'[1]3. Project Description'!$D$23</definedName>
    <definedName name="Section_8_Rent_Supplemental_or_Rental_Assistance_Payment_Number_of_Units">'[1]3. Project Description'!$F$23</definedName>
    <definedName name="Security_Locked_Building">'[1]10. Project &amp; Unit Amenities'!$D$32</definedName>
    <definedName name="Security_Payroll___Contract__incl_taxes_and_benefits">'[1]14. Projected Operating Costs'!$D$44</definedName>
    <definedName name="Security_Rent_Free_Unit">'[1]14. Projected Operating Costs'!$D$45</definedName>
    <definedName name="Self_Scoring">'[1]Self Scoring checklist'!$B$1</definedName>
    <definedName name="Serve_Low_Income_Ponts">'[1]19. Instructions Scoring Sum'!$F$32</definedName>
    <definedName name="Serves_Large_Families">'[1]23. Serves Large Families'!$B$6</definedName>
    <definedName name="Serves_Large_Family_Points">'[1]19. Instructions Scoring Sum'!$F$31</definedName>
    <definedName name="Serves_Lowest_Income_Residents">'[1]24. Serves Lowest Income'!$B$6</definedName>
    <definedName name="Set_Aside">'[1]3. Project Description'!$D$54</definedName>
    <definedName name="Sewer">'[1]14. Projected Operating Costs'!$D$35</definedName>
    <definedName name="Single_Room_Occupancy">'[1]3. Project Description'!$D$41</definedName>
    <definedName name="Single_Room_Occupancy_Number_of_Units">'[1]3. Project Description'!$F$41</definedName>
    <definedName name="Site_Contol">'[1]6. Site Control'!$B$6</definedName>
    <definedName name="Site_Description">'[1]5. Site Description'!$B$6</definedName>
    <definedName name="Site_Subtotal_Total">'[1]13. Project Costs &amp; Credit Calc'!$E$46</definedName>
    <definedName name="Site_Utilities_4">'[1]13. Project Costs &amp; Credit Calc'!$G$41</definedName>
    <definedName name="Site_Utilities_Total">'[1]13. Project Costs &amp; Credit Calc'!$E$41</definedName>
    <definedName name="Snow_Removal">'[1]14. Projected Operating Costs'!$D$47</definedName>
    <definedName name="Soils_4">'[1]13. Project Costs &amp; Credit Calc'!$G$140</definedName>
    <definedName name="Soils_Total">'[1]13. Project Costs &amp; Credit Calc'!$E$140</definedName>
    <definedName name="Source_1">'[1]12. Funding Sources'!$C$16</definedName>
    <definedName name="Source_10">'[1]12. Funding Sources'!$C$25</definedName>
    <definedName name="Source_2">'[1]12. Funding Sources'!$C$17</definedName>
    <definedName name="Source_3">'[1]12. Funding Sources'!$C$18</definedName>
    <definedName name="Source_4">'[1]12. Funding Sources'!$C$19</definedName>
    <definedName name="Source_5">'[1]12. Funding Sources'!$C$20</definedName>
    <definedName name="Source_6">'[1]12. Funding Sources'!$C$21</definedName>
    <definedName name="Source_7">'[1]12. Funding Sources'!$C$22</definedName>
    <definedName name="Source_8">'[1]12. Funding Sources'!$C$23</definedName>
    <definedName name="Source_9">'[1]12. Funding Sources'!$C$24</definedName>
    <definedName name="SourceUtlityAllowanceAssumptions">'[1]FOR WHEDA USE ONLY'!$T$2:$T$7</definedName>
    <definedName name="Stab_RentUp_Res_Total">'[1]13. Project Costs &amp; Credit Calc'!$E$124</definedName>
    <definedName name="SubsidySource">'[1]FOR WHEDA USE ONLY'!$I$2:$I$3</definedName>
    <definedName name="Subtotal__Administrative_Expenses">'[1]14. Projected Operating Costs'!$D$29</definedName>
    <definedName name="Subtotal__Operating___Maintenance_Expenses">'[1]14. Projected Operating Costs'!$D$50</definedName>
    <definedName name="Subtotal__Rent_Expense">'[1]14. Projected Operating Costs'!$D$13</definedName>
    <definedName name="Subtotal__Service_Expense">'[1]14. Projected Operating Costs'!$D$86</definedName>
    <definedName name="Subtotal__Taxes_and_Insurance">'[1]14. Projected Operating Costs'!$D$60</definedName>
    <definedName name="Subtotal__Utilities_Expenses">'[1]14. Projected Operating Costs'!$D$37</definedName>
    <definedName name="Supplies">'[1]14. Projected Operating Costs'!$D$40</definedName>
    <definedName name="Supportive_Housing">'[1]3. Project Description'!$D$40</definedName>
    <definedName name="Supportive_Housing_Header">'[1]25. Supportive Housing'!$B$6</definedName>
    <definedName name="Supportive_Housing_Number_of_Units">'[1]3. Project Description'!$F$40</definedName>
    <definedName name="Supportive_Housing_Points">'[1]19. Instructions Scoring Sum'!$F$33</definedName>
    <definedName name="Surface_Parking">'[1]10. Project &amp; Unit Amenities'!$D$22</definedName>
    <definedName name="Surface_Rent_Per_Year">'[1]10. Project &amp; Unit Amenities'!$L$22</definedName>
    <definedName name="Syndication_Fee_Subtotal_Total">'[1]13. Project Costs &amp; Credit Calc'!$E$120</definedName>
    <definedName name="Syndicator">'[1]9. Project Team'!$D$57</definedName>
    <definedName name="Syndicator_City">'[1]9. Project Team'!$D$61</definedName>
    <definedName name="Syndicator_Email_Address">'[1]9. Project Team'!$G$63</definedName>
    <definedName name="Syndicator_First_Name">'[1]9. Project Team'!$D$65</definedName>
    <definedName name="Syndicator_Identity_of_Interest?">'[1]9. Project Team'!$D$55</definedName>
    <definedName name="Syndicator_Last_Name">'[1]9. Project Team'!$F$65</definedName>
    <definedName name="Syndicator_State">'[1]9. Project Team'!$F$61</definedName>
    <definedName name="Syndicator_Street_Address">'[1]9. Project Team'!$D$59</definedName>
    <definedName name="Syndicator_Telephone_Number">'[1]9. Project Team'!$D$63</definedName>
    <definedName name="Syndicator_Zipcode">'[1]9. Project Team'!$H$61</definedName>
    <definedName name="Tax_Credit_Monitoring_Fees">'[1]14. Projected Operating Costs'!$D$26</definedName>
    <definedName name="Tax_Credit_Signature_Page">'[1]Tax Credit Signatures'!$B$6</definedName>
    <definedName name="Tax_Opinion_Total">'[1]13. Project Costs &amp; Credit Calc'!$E$118</definedName>
    <definedName name="Taxes_During_Constr_4">'[1]13. Project Costs &amp; Credit Calc'!$G$85</definedName>
    <definedName name="Taxes_During_Constr_9">'[1]13. Project Costs &amp; Credit Calc'!$F$85</definedName>
    <definedName name="Taxes_During_Constr_State">'[1]13. Project Costs &amp; Credit Calc'!$H$85</definedName>
    <definedName name="Taxes_During_Constr_Total">'[1]13. Project Costs &amp; Credit Calc'!$E$85</definedName>
    <definedName name="TC_Percent">'[1]3. Project Description'!$D$55</definedName>
    <definedName name="TC_Units_1">'[1]6. Site Control'!$G$40</definedName>
    <definedName name="TC_Units_10">'[1]6. Site Control'!$G$49</definedName>
    <definedName name="TC_Units_11">'[1]6. Site Control'!$G$50</definedName>
    <definedName name="TC_Units_12">'[1]6. Site Control'!$G$51</definedName>
    <definedName name="TC_Units_13">'[1]6. Site Control'!$G$52</definedName>
    <definedName name="TC_Units_14">'[1]6. Site Control'!$G$53</definedName>
    <definedName name="TC_Units_15">'[1]6. Site Control'!$G$54</definedName>
    <definedName name="TC_Units_16">'[1]6. Site Control'!$G$55</definedName>
    <definedName name="TC_Units_17">'[1]6. Site Control'!$G$56</definedName>
    <definedName name="TC_Units_18">'[1]6. Site Control'!$G$57</definedName>
    <definedName name="TC_Units_19">'[1]6. Site Control'!$G$58</definedName>
    <definedName name="TC_Units_2">'[1]6. Site Control'!$G$41</definedName>
    <definedName name="TC_Units_20">'[1]6. Site Control'!$G$59</definedName>
    <definedName name="TC_Units_21">'[1]6. Site Control'!$G$60</definedName>
    <definedName name="TC_Units_22">'[1]6. Site Control'!$G$61</definedName>
    <definedName name="TC_Units_23">'[1]6. Site Control'!$G$62</definedName>
    <definedName name="TC_Units_24">'[1]6. Site Control'!$G$63</definedName>
    <definedName name="TC_Units_25">'[1]6. Site Control'!$G$64</definedName>
    <definedName name="TC_Units_26">'[1]6. Site Control'!$G$65</definedName>
    <definedName name="TC_Units_27">'[1]6. Site Control'!$G$66</definedName>
    <definedName name="TC_Units_28">'[1]6. Site Control'!$G$67</definedName>
    <definedName name="TC_Units_29">'[1]6. Site Control'!$G$68</definedName>
    <definedName name="TC_Units_3">'[1]6. Site Control'!$G$42</definedName>
    <definedName name="TC_Units_30">'[1]6. Site Control'!$G$69</definedName>
    <definedName name="TC_Units_31">'[1]6. Site Control'!$G$70</definedName>
    <definedName name="TC_Units_32">'[1]6. Site Control'!$G$71</definedName>
    <definedName name="TC_Units_33">'[1]6. Site Control'!$G$72</definedName>
    <definedName name="TC_Units_34">'[1]6. Site Control'!$G$73</definedName>
    <definedName name="TC_Units_4">'[1]6. Site Control'!$G$43</definedName>
    <definedName name="TC_Units_5">'[1]6. Site Control'!$G$44</definedName>
    <definedName name="TC_Units_6">'[1]6. Site Control'!$G$45</definedName>
    <definedName name="TC_Units_7">'[1]6. Site Control'!$G$46</definedName>
    <definedName name="TC_Units_8">'[1]6. Site Control'!$G$47</definedName>
    <definedName name="TC_Units_9">'[1]6. Site Control'!$G$48</definedName>
    <definedName name="TE_Bond_Alloc_Total">'[1]13. Project Costs &amp; Credit Calc'!$E$63</definedName>
    <definedName name="Temp_Reloocation_4">'[1]13. Project Costs &amp; Credit Calc'!$G$91</definedName>
    <definedName name="Temp_Reloocation_9">'[1]13. Project Costs &amp; Credit Calc'!$F$91</definedName>
    <definedName name="Temp_Reloocation_State">'[1]13. Project Costs &amp; Credit Calc'!$H$91</definedName>
    <definedName name="Temp_Reloocation_Total">'[1]13. Project Costs &amp; Credit Calc'!$E$91</definedName>
    <definedName name="Temporary_Displaced">'[1]5. Site Description'!$E$28</definedName>
    <definedName name="Term_1">'[1]12. Funding Sources'!$K$16</definedName>
    <definedName name="Term_10">'[1]12. Funding Sources'!$K$25</definedName>
    <definedName name="Term_2">'[1]12. Funding Sources'!$K$17</definedName>
    <definedName name="Term_3">'[1]12. Funding Sources'!$K$18</definedName>
    <definedName name="Term_4">'[1]12. Funding Sources'!$K$19</definedName>
    <definedName name="Term_5">'[1]12. Funding Sources'!$K$20</definedName>
    <definedName name="Term_6">'[1]12. Funding Sources'!$K$21</definedName>
    <definedName name="Term_7">'[1]12. Funding Sources'!$K$22</definedName>
    <definedName name="Term_8">'[1]12. Funding Sources'!$K$23</definedName>
    <definedName name="Term_9">'[1]12. Funding Sources'!$K$24</definedName>
    <definedName name="Third_Party_Review_4">'[1]13. Project Costs &amp; Credit Calc'!$G$142</definedName>
    <definedName name="Third_Party_Review_Total">'[1]13. Project Costs &amp; Credit Calc'!$E$142</definedName>
    <definedName name="Title_Recording_4">'[1]13. Project Costs &amp; Credit Calc'!$G$86</definedName>
    <definedName name="Title_Recording_9">'[1]13. Project Costs &amp; Credit Calc'!$F$86</definedName>
    <definedName name="Title_Recording_State">'[1]13. Project Costs &amp; Credit Calc'!$H$86</definedName>
    <definedName name="Title_Recording_Total">'[1]13. Project Costs &amp; Credit Calc'!$E$86</definedName>
    <definedName name="Total____of__Units_13">'[1]11. Unit Mix'!$G$25</definedName>
    <definedName name="Total_Buildable_Acreage">'[1]5. Site Description'!$F$8</definedName>
    <definedName name="Total_Operating_Expenses">'[1]14. Projected Operating Costs'!$D$88</definedName>
    <definedName name="Total_Site_Acreage">'[1]5. Site Description'!$D$8</definedName>
    <definedName name="Total_Units">'[1]11. Unit Mix'!$F$128</definedName>
    <definedName name="Total60Voucher">'[1]11. Unit Mix'!$BF$63</definedName>
    <definedName name="TotalFundingSources">'[1]12. Funding Sources'!$P$46</definedName>
    <definedName name="TypeOfControl">'[1]FOR WHEDA USE ONLY'!$K$2:$K$4</definedName>
    <definedName name="UM_Bathrooms_1">'[1]11. Unit Mix'!$E$13</definedName>
    <definedName name="UM_Bathrooms_10">'[1]11. Unit Mix'!$E$22</definedName>
    <definedName name="UM_Bathrooms_11">'[1]11. Unit Mix'!$E$23</definedName>
    <definedName name="UM_Bathrooms_12">'[1]11. Unit Mix'!$E$24</definedName>
    <definedName name="UM_Bathrooms_13">'[1]11. Unit Mix'!$E$25</definedName>
    <definedName name="UM_Bathrooms_14">'[1]11. Unit Mix'!$E$26</definedName>
    <definedName name="UM_Bathrooms_15">'[1]11. Unit Mix'!$E$27</definedName>
    <definedName name="UM_Bathrooms_16">'[1]11. Unit Mix'!$E$28</definedName>
    <definedName name="UM_Bathrooms_17">'[1]11. Unit Mix'!$E$29</definedName>
    <definedName name="UM_Bathrooms_18">'[1]11. Unit Mix'!$E$30</definedName>
    <definedName name="UM_Bathrooms_19">'[1]11. Unit Mix'!$E$31</definedName>
    <definedName name="UM_Bathrooms_2">'[1]11. Unit Mix'!$E$14</definedName>
    <definedName name="UM_Bathrooms_20">'[1]11. Unit Mix'!$E$32</definedName>
    <definedName name="UM_Bathrooms_21">'[1]11. Unit Mix'!$E$33</definedName>
    <definedName name="UM_Bathrooms_22">'[1]11. Unit Mix'!$E$34</definedName>
    <definedName name="UM_Bathrooms_23">'[1]11. Unit Mix'!$E$35</definedName>
    <definedName name="UM_Bathrooms_24">'[1]11. Unit Mix'!$E$36</definedName>
    <definedName name="UM_Bathrooms_25">'[1]11. Unit Mix'!$E$37</definedName>
    <definedName name="UM_Bathrooms_26">'[1]11. Unit Mix'!$E$38</definedName>
    <definedName name="UM_Bathrooms_27">'[1]11. Unit Mix'!$E$39</definedName>
    <definedName name="UM_Bathrooms_28">'[1]11. Unit Mix'!$E$40</definedName>
    <definedName name="UM_Bathrooms_29">'[1]11. Unit Mix'!$E$41</definedName>
    <definedName name="UM_Bathrooms_3">'[1]11. Unit Mix'!$E$15</definedName>
    <definedName name="UM_Bathrooms_30">'[1]11. Unit Mix'!$E$42</definedName>
    <definedName name="UM_Bathrooms_31">'[1]11. Unit Mix'!$E$43</definedName>
    <definedName name="UM_Bathrooms_32">'[1]11. Unit Mix'!$E$44</definedName>
    <definedName name="UM_Bathrooms_33">'[1]11. Unit Mix'!$E$45</definedName>
    <definedName name="UM_Bathrooms_34">'[1]11. Unit Mix'!$E$46</definedName>
    <definedName name="UM_Bathrooms_35">'[1]11. Unit Mix'!$E$47</definedName>
    <definedName name="UM_Bathrooms_36">'[1]11. Unit Mix'!$E$48</definedName>
    <definedName name="UM_Bathrooms_37">'[1]11. Unit Mix'!$E$49</definedName>
    <definedName name="UM_Bathrooms_38">'[1]11. Unit Mix'!$E$50</definedName>
    <definedName name="UM_Bathrooms_39">'[1]11. Unit Mix'!$E$51</definedName>
    <definedName name="UM_Bathrooms_4">'[1]11. Unit Mix'!$E$16</definedName>
    <definedName name="UM_Bathrooms_40">'[1]11. Unit Mix'!$E$52</definedName>
    <definedName name="UM_Bathrooms_41">'[1]11. Unit Mix'!$E$53</definedName>
    <definedName name="UM_Bathrooms_42">'[1]11. Unit Mix'!$E$54</definedName>
    <definedName name="UM_Bathrooms_43">'[1]11. Unit Mix'!$E$55</definedName>
    <definedName name="UM_Bathrooms_44">'[1]11. Unit Mix'!$E$56</definedName>
    <definedName name="UM_Bathrooms_45">'[1]11. Unit Mix'!$E$57</definedName>
    <definedName name="UM_Bathrooms_46">'[1]11. Unit Mix'!$E$58</definedName>
    <definedName name="UM_Bathrooms_47">'[1]11. Unit Mix'!$E$59</definedName>
    <definedName name="UM_Bathrooms_48">'[1]11. Unit Mix'!$E$60</definedName>
    <definedName name="UM_Bathrooms_49">'[1]11. Unit Mix'!$E$61</definedName>
    <definedName name="UM_Bathrooms_5">'[1]11. Unit Mix'!$E$17</definedName>
    <definedName name="UM_Bathrooms_50">'[1]11. Unit Mix'!$E$62</definedName>
    <definedName name="UM_Bathrooms_51">'[1]11. Unit Mix'!$E$93</definedName>
    <definedName name="UM_Bathrooms_52">'[1]11. Unit Mix'!$E$94</definedName>
    <definedName name="UM_Bathrooms_53">'[1]11. Unit Mix'!$E$95</definedName>
    <definedName name="UM_Bathrooms_54">'[1]11. Unit Mix'!$E$101</definedName>
    <definedName name="UM_Bathrooms_55">'[1]11. Unit Mix'!$E$102</definedName>
    <definedName name="UM_Bathrooms_56">'[1]11. Unit Mix'!$E$103</definedName>
    <definedName name="UM_Bathrooms_57">'[1]11. Unit Mix'!$E$104</definedName>
    <definedName name="UM_Bathrooms_58">'[1]11. Unit Mix'!$E$105</definedName>
    <definedName name="UM_Bathrooms_59">'[1]11. Unit Mix'!$E$106</definedName>
    <definedName name="UM_Bathrooms_6">'[1]11. Unit Mix'!$E$18</definedName>
    <definedName name="UM_Bathrooms_60">'[1]11. Unit Mix'!$E$107</definedName>
    <definedName name="UM_Bathrooms_61">'[1]11. Unit Mix'!$E$108</definedName>
    <definedName name="UM_Bathrooms_62">'[1]11. Unit Mix'!$E$109</definedName>
    <definedName name="UM_Bathrooms_63">'[1]11. Unit Mix'!$E$110</definedName>
    <definedName name="UM_Bathrooms_7">'[1]11. Unit Mix'!$E$19</definedName>
    <definedName name="UM_Bathrooms_8">'[1]11. Unit Mix'!$E$20</definedName>
    <definedName name="UM_Bathrooms_9">'[1]11. Unit Mix'!$E$21</definedName>
    <definedName name="Underground_Parking">'[1]10. Project &amp; Unit Amenities'!$D$23</definedName>
    <definedName name="Underground_Rent_Per_Year">'[1]10. Project &amp; Unit Amenities'!$L$23</definedName>
    <definedName name="Unit_Mix">'[1]11. Unit Mix'!$B$7</definedName>
    <definedName name="Universal_Design">'[1]28. Universal Design'!$B$6</definedName>
    <definedName name="Universal_Design_Points">'[1]19. Instructions Scoring Sum'!$F$35</definedName>
    <definedName name="Unusual_SC_4">'[1]13. Project Costs &amp; Credit Calc'!$G$44</definedName>
    <definedName name="Unusual_SC_Total">'[1]13. Project Costs &amp; Credit Calc'!$E$44</definedName>
    <definedName name="Unusual_Site_4">'[1]13. Project Costs &amp; Credit Calc'!$G$33</definedName>
    <definedName name="Unusual_Site_Total">'[1]13. Project Costs &amp; Credit Calc'!$E$33</definedName>
    <definedName name="Utilities_4">'[1]13. Project Costs &amp; Credit Calc'!$G$31</definedName>
    <definedName name="Utilities_Total">'[1]13. Project Costs &amp; Credit Calc'!$E$31</definedName>
    <definedName name="UtilityApplicanceType">'[1]FOR WHEDA USE ONLY'!$P$2:$P$11</definedName>
    <definedName name="UtilityTypes">'[1]FOR WHEDA USE ONLY'!$O$2:$O$4</definedName>
    <definedName name="Vehicle___Maintenace_Equipment_Operation___Repairs">'[1]14. Projected Operating Costs'!$D$48</definedName>
    <definedName name="Veterans_Housing">'[1]26. Veterans Housing'!$B$6</definedName>
    <definedName name="Walking_Trails">'[1]10. Project &amp; Unit Amenities'!$J$31</definedName>
    <definedName name="Water">'[1]14. Projected Operating Costs'!$D$33</definedName>
    <definedName name="Water_Sewer_4">'[1]13. Project Costs &amp; Credit Calc'!$G$153</definedName>
    <definedName name="Water_Sewer_9">'[1]13. Project Costs &amp; Credit Calc'!$F$153</definedName>
    <definedName name="Water_Sewer_State">'[1]13. Project Costs &amp; Credit Calc'!$H$153</definedName>
    <definedName name="Water_Sewer_Total">'[1]13. Project Costs &amp; Credit Calc'!$E$153</definedName>
    <definedName name="WHEDA_App_Fees_4">'[1]13. Project Costs &amp; Credit Calc'!$G$62</definedName>
    <definedName name="WHEDA_App_Fees_Total">'[1]13. Project Costs &amp; Credit Calc'!$E$62</definedName>
    <definedName name="WHEDA_Commercial_Loan">'[1]1. Cover Page'!$B$4</definedName>
    <definedName name="WHEDA_Constr_Inspect_4">'[1]13. Project Costs &amp; Credit Calc'!$G$67</definedName>
    <definedName name="WHEDA_Constr_Inspect_Total">'[1]13. Project Costs &amp; Credit Calc'!$E$67</definedName>
    <definedName name="WHEDA_Constr_Loan_4">'[1]13. Project Costs &amp; Credit Calc'!$G$64</definedName>
    <definedName name="WHEDA_Constr_Loan_9">'[1]13. Project Costs &amp; Credit Calc'!$F$64</definedName>
    <definedName name="WHEDA_Constr_Loan_State">'[1]13. Project Costs &amp; Credit Calc'!$H$64</definedName>
    <definedName name="WHEDA_Constr_Loan_Total">'[1]13. Project Costs &amp; Credit Calc'!$E$64</definedName>
    <definedName name="WHEDA_Fees_Subtotal_Total">'[1]13. Project Costs &amp; Credit Calc'!$E$69</definedName>
    <definedName name="WHEDA_Legal_4">'[1]13. Project Costs &amp; Credit Calc'!$G$66</definedName>
    <definedName name="WHEDA_Legal_Total">'[1]13. Project Costs &amp; Credit Calc'!$E$66</definedName>
    <definedName name="WHEDA_Loan_Signature_Page">'[1]WHEDA Loan Signatures'!$B$6</definedName>
    <definedName name="WHEDA_Otehr_Finan_4">'[1]13. Project Costs &amp; Credit Calc'!$G$65</definedName>
    <definedName name="WHEDA_Otehr_Finan_9">'[1]13. Project Costs &amp; Credit Calc'!$F$65</definedName>
    <definedName name="WHEDA_Otehr_Finan_State">'[1]13. Project Costs &amp; Credit Calc'!$H$65</definedName>
    <definedName name="WHEDA_Otehr_Finan_Total">'[1]13. Project Costs &amp; Credit Calc'!$E$65</definedName>
    <definedName name="WHEDA_Perm_Loan_Total">'[1]13. Project Costs &amp; Credit Calc'!$E$99</definedName>
    <definedName name="WHEDA_Project_Number">'[1]2. Project Name &amp; Location'!$F$5</definedName>
    <definedName name="Will_this_project_be_receiving_project_based_federal_rental_assistance?">'[1]3. Project Description'!$D$15</definedName>
    <definedName name="Workforce_Housing_Communities">'[1]34. Workforce Housing'!$B$6</definedName>
    <definedName name="Workforce_Housing_Points">'[1]19. Instructions Scoring Sum'!$F$42</definedName>
    <definedName name="Workmen_s_Compensation">'[1]14. Projected Operating Costs'!$D$57</definedName>
    <definedName name="Year_Built">'[1]5. Site Description'!$D$36</definedName>
    <definedName name="YesNo">'[1]FOR WHEDA USE ONLY'!$A$2:$A$3</definedName>
    <definedName name="Zoning">'[1]7. Zoning'!$B$6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2" l="1"/>
  <c r="C37" i="2"/>
  <c r="C53" i="2" l="1"/>
  <c r="F9" i="2" l="1"/>
  <c r="F8" i="2"/>
  <c r="G9" i="2" l="1"/>
  <c r="H9" i="2" s="1"/>
  <c r="J9" i="2" s="1"/>
  <c r="G8" i="2"/>
  <c r="H8" i="2" s="1"/>
  <c r="C38" i="2"/>
  <c r="G48" i="2" s="1"/>
  <c r="J8" i="2" l="1"/>
  <c r="H48" i="2" s="1"/>
  <c r="H10" i="2"/>
  <c r="J10" i="2" l="1"/>
  <c r="K9" i="2" s="1"/>
  <c r="K8" i="2" l="1"/>
  <c r="C41" i="2" s="1"/>
  <c r="C42" i="2" s="1"/>
  <c r="C44" i="2" s="1"/>
  <c r="F41" i="2"/>
  <c r="F42" i="2" l="1"/>
  <c r="F44" i="2" s="1"/>
  <c r="F46" i="2" s="1"/>
  <c r="F48" i="2" s="1"/>
  <c r="F56" i="2" s="1"/>
  <c r="C46" i="2"/>
  <c r="C48" i="2" s="1"/>
  <c r="C56" i="2" s="1"/>
  <c r="C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Sawyer</author>
  </authors>
  <commentList>
    <comment ref="F48" authorId="0" shapeId="0" xr:uid="{F4C43F9C-DA37-4B61-8D3B-4D6053BB747D}">
      <text>
        <r>
          <rPr>
            <b/>
            <sz val="9"/>
            <color indexed="81"/>
            <rFont val="Tahoma"/>
            <family val="2"/>
          </rPr>
          <t>Michael Sawyer:</t>
        </r>
        <r>
          <rPr>
            <sz val="9"/>
            <color indexed="81"/>
            <rFont val="Tahoma"/>
            <family val="2"/>
          </rPr>
          <t xml:space="preserve">
Red &amp; Bold indicates that the annual State TC Award exceeds the allowed limit of $1.4 million</t>
        </r>
      </text>
    </comment>
  </commentList>
</comments>
</file>

<file path=xl/sharedStrings.xml><?xml version="1.0" encoding="utf-8"?>
<sst xmlns="http://schemas.openxmlformats.org/spreadsheetml/2006/main" count="106" uniqueCount="81">
  <si>
    <t>Credit Calculation Using Equity Gap</t>
  </si>
  <si>
    <t xml:space="preserve">Divided by Equity Pricing </t>
  </si>
  <si>
    <t>HOME Loan</t>
  </si>
  <si>
    <t>State Divided by 6 Years</t>
  </si>
  <si>
    <t>Federal Portion Weight</t>
  </si>
  <si>
    <t>State Portion Weight</t>
  </si>
  <si>
    <t>Weighted Federal Portion of Equity Gap</t>
  </si>
  <si>
    <t>Weighted State Portion of Equity Gap</t>
  </si>
  <si>
    <t>Federal Weight</t>
  </si>
  <si>
    <t>Years</t>
  </si>
  <si>
    <t>Pricing</t>
  </si>
  <si>
    <t>Weight</t>
  </si>
  <si>
    <t>State Weight</t>
  </si>
  <si>
    <t>Weighted Percentage</t>
  </si>
  <si>
    <t>Total Weight</t>
  </si>
  <si>
    <t>Number of Years the Credits are Claimed</t>
  </si>
  <si>
    <t>Federal Divided by Years of Credits</t>
  </si>
  <si>
    <t>AHP Loan</t>
  </si>
  <si>
    <t>HOME Grant</t>
  </si>
  <si>
    <t>CDBG Grant</t>
  </si>
  <si>
    <t>WHEDA Foundation Grant</t>
  </si>
  <si>
    <t>Pricing per credits (Enter as decimal)</t>
  </si>
  <si>
    <t>Multiplier</t>
  </si>
  <si>
    <t>Adjusted Weight</t>
  </si>
  <si>
    <t>Lessor of Federal Award Calulations</t>
  </si>
  <si>
    <t>Lessor of State Award Calulations</t>
  </si>
  <si>
    <t>Federal Annual Credit Award</t>
  </si>
  <si>
    <t>State Annual Credit Award</t>
  </si>
  <si>
    <t>Federal TC Adjustment (put in E211 in Tab 13 of MFA)</t>
  </si>
  <si>
    <t>State TC Adjustment (put in F211 in Tab 13 of MFA)</t>
  </si>
  <si>
    <t>Tax Credits</t>
  </si>
  <si>
    <t>Tax Credit Adjustments</t>
  </si>
  <si>
    <t>Previous Tax Credit Calculations from MFA</t>
  </si>
  <si>
    <t>Applicant Notes (put in C216 in Tab 13, MFA):</t>
  </si>
  <si>
    <t>Specify:</t>
  </si>
  <si>
    <t>WHEDA Loan</t>
  </si>
  <si>
    <t>WHEDA Subordinate Loan 1</t>
  </si>
  <si>
    <t>WHEDA Subordinate Loan 2</t>
  </si>
  <si>
    <t>WHEDA Subordinate Loan 3</t>
  </si>
  <si>
    <t>WHEDA Subordinate Loan 4</t>
  </si>
  <si>
    <t>Other</t>
  </si>
  <si>
    <t>Federal Historic Tax Credit Equity</t>
  </si>
  <si>
    <t>State Historic Tax Credit Equity</t>
  </si>
  <si>
    <t>Deferred Developer Fees</t>
  </si>
  <si>
    <t>Owner Investment</t>
  </si>
  <si>
    <t>Total Financing Sources:</t>
  </si>
  <si>
    <t>Enter Investor Ownership (enter as decimal)</t>
  </si>
  <si>
    <t>Total Equity Gap:</t>
  </si>
  <si>
    <t>Equity Gap Tax Credit Calculations</t>
  </si>
  <si>
    <t xml:space="preserve">Enter Project Funding Sources and Equity Pricing in White To Arrive at Equity Gap Model </t>
  </si>
  <si>
    <t>Federal Eligible Basis Award from E190 in Tab 13 in MFA</t>
  </si>
  <si>
    <t>Federal Equity Gap Award from E206 in Tab 13 in MFA</t>
  </si>
  <si>
    <t>State Equity Gap Award from F206 in Tab 13 in MFA</t>
  </si>
  <si>
    <t>WHEDA Multifamily Application (MFA) - State Credits Equity Gap Addendum</t>
  </si>
  <si>
    <t>Total Project Costs (from E170 in Tab 13, MFA):</t>
  </si>
  <si>
    <t>Less Permanent Loans (from E16:E25 in Tab 12 in MFA):</t>
  </si>
  <si>
    <t>Less Grants (from E30:E36 in Tab 12 in MFA):</t>
  </si>
  <si>
    <t>Less Tax Credit Sources (from E40:E45 in Tab 12 in MFA):</t>
  </si>
  <si>
    <t>State Eligible Basis Award from F190 in Tab 13 in MFA</t>
  </si>
  <si>
    <t>State Annual Credit Award cannot exceed $1,400,000, please change the multiplier in cell I9</t>
  </si>
  <si>
    <t>Version</t>
  </si>
  <si>
    <t>Previous Version</t>
  </si>
  <si>
    <t>Major Revision?</t>
  </si>
  <si>
    <t>Date</t>
  </si>
  <si>
    <t>Change(s) Made</t>
  </si>
  <si>
    <t>Change Requested By:</t>
  </si>
  <si>
    <t>Change Approved By:</t>
  </si>
  <si>
    <t>Change Made By:</t>
  </si>
  <si>
    <t>Change QC'd By:</t>
  </si>
  <si>
    <t>2020.1.1</t>
  </si>
  <si>
    <t>No</t>
  </si>
  <si>
    <t>Mike Sawyer</t>
  </si>
  <si>
    <t>2020.1.2</t>
  </si>
  <si>
    <t>Fixed a typo in cell B49</t>
  </si>
  <si>
    <t>Fernando Rivera</t>
  </si>
  <si>
    <t>Federal Annual Credit Award cannot exceed the Eligible Basis calculation</t>
  </si>
  <si>
    <t>v.2020.1.3</t>
  </si>
  <si>
    <t>2020.1.3</t>
  </si>
  <si>
    <t>Copy this (as value) into cell I9 to reduce State TC Size to max limit</t>
  </si>
  <si>
    <t>Fixed a typo in cell B49, removed conditional striking of cells C48 &amp; F48. Added calculated State Multiplier to reduce TC size to max limit.</t>
  </si>
  <si>
    <t>Matt Childress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</si>
</sst>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&quot;$&quot;#,##0.0000"/>
    <numFmt numFmtId="166" formatCode="&quot;$&quot;#,##0.00"/>
    <numFmt numFmtId="167" formatCode="0.0000"/>
    <numFmt numFmtId="168" formatCode="0.00000"/>
    <numFmt numFmtId="169" formatCode="0.00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2"/>
      <color rgb="FF005774"/>
      <name val="Calibri"/>
      <family val="2"/>
      <scheme val="minor"/>
    </font>
    <font>
      <sz val="12"/>
      <color rgb="FF005774"/>
      <name val="Calibri"/>
      <family val="2"/>
      <scheme val="minor"/>
    </font>
    <font>
      <b/>
      <sz val="14"/>
      <color rgb="FF07A54E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2EDD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EDD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EDD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0" xfId="0" applyBorder="1"/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7" fontId="1" fillId="2" borderId="2" xfId="0" applyNumberFormat="1" applyFont="1" applyFill="1" applyBorder="1" applyProtection="1">
      <protection locked="0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/>
    <xf numFmtId="0" fontId="0" fillId="3" borderId="0" xfId="0" applyFill="1"/>
    <xf numFmtId="0" fontId="1" fillId="3" borderId="0" xfId="0" applyFont="1" applyFill="1"/>
    <xf numFmtId="166" fontId="1" fillId="3" borderId="0" xfId="0" applyNumberFormat="1" applyFont="1" applyFill="1"/>
    <xf numFmtId="0" fontId="0" fillId="3" borderId="1" xfId="0" applyFill="1" applyBorder="1"/>
    <xf numFmtId="0" fontId="0" fillId="3" borderId="0" xfId="0" applyFill="1" applyBorder="1"/>
    <xf numFmtId="164" fontId="0" fillId="3" borderId="0" xfId="0" applyNumberFormat="1" applyFill="1"/>
    <xf numFmtId="165" fontId="0" fillId="3" borderId="0" xfId="0" applyNumberFormat="1" applyFill="1"/>
    <xf numFmtId="0" fontId="0" fillId="3" borderId="9" xfId="0" applyFill="1" applyBorder="1" applyAlignment="1">
      <alignment horizontal="right"/>
    </xf>
    <xf numFmtId="164" fontId="0" fillId="3" borderId="9" xfId="0" applyNumberFormat="1" applyFill="1" applyBorder="1" applyAlignment="1">
      <alignment horizontal="right"/>
    </xf>
    <xf numFmtId="0" fontId="8" fillId="2" borderId="0" xfId="0" applyFont="1" applyFill="1"/>
    <xf numFmtId="164" fontId="1" fillId="2" borderId="0" xfId="0" applyNumberFormat="1" applyFont="1" applyFill="1" applyBorder="1"/>
    <xf numFmtId="164" fontId="0" fillId="2" borderId="0" xfId="0" applyNumberFormat="1" applyFill="1"/>
    <xf numFmtId="164" fontId="0" fillId="4" borderId="2" xfId="0" applyNumberFormat="1" applyFill="1" applyBorder="1"/>
    <xf numFmtId="0" fontId="0" fillId="4" borderId="2" xfId="0" applyFill="1" applyBorder="1"/>
    <xf numFmtId="164" fontId="1" fillId="4" borderId="2" xfId="0" applyNumberFormat="1" applyFont="1" applyFill="1" applyBorder="1"/>
    <xf numFmtId="0" fontId="1" fillId="4" borderId="2" xfId="0" applyFont="1" applyFill="1" applyBorder="1"/>
    <xf numFmtId="165" fontId="1" fillId="4" borderId="2" xfId="0" applyNumberFormat="1" applyFont="1" applyFill="1" applyBorder="1"/>
    <xf numFmtId="164" fontId="9" fillId="4" borderId="10" xfId="0" applyNumberFormat="1" applyFont="1" applyFill="1" applyBorder="1"/>
    <xf numFmtId="168" fontId="1" fillId="4" borderId="2" xfId="0" applyNumberFormat="1" applyFont="1" applyFill="1" applyBorder="1"/>
    <xf numFmtId="168" fontId="0" fillId="4" borderId="2" xfId="0" applyNumberFormat="1" applyFill="1" applyBorder="1"/>
    <xf numFmtId="0" fontId="0" fillId="3" borderId="0" xfId="0" applyFill="1" applyAlignment="1">
      <alignment horizontal="right"/>
    </xf>
    <xf numFmtId="0" fontId="8" fillId="5" borderId="2" xfId="0" applyFont="1" applyFill="1" applyBorder="1"/>
    <xf numFmtId="0" fontId="8" fillId="5" borderId="10" xfId="0" applyFont="1" applyFill="1" applyBorder="1" applyProtection="1">
      <protection locked="0"/>
    </xf>
    <xf numFmtId="0" fontId="10" fillId="5" borderId="0" xfId="0" applyFont="1" applyFill="1" applyBorder="1" applyProtection="1">
      <protection locked="0"/>
    </xf>
    <xf numFmtId="0" fontId="8" fillId="5" borderId="14" xfId="0" applyFont="1" applyFill="1" applyBorder="1" applyProtection="1">
      <protection locked="0"/>
    </xf>
    <xf numFmtId="0" fontId="8" fillId="5" borderId="2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169" fontId="0" fillId="2" borderId="2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4" fontId="0" fillId="2" borderId="0" xfId="0" applyNumberFormat="1" applyFill="1" applyBorder="1"/>
    <xf numFmtId="164" fontId="11" fillId="2" borderId="0" xfId="0" applyNumberFormat="1" applyFont="1" applyFill="1" applyBorder="1"/>
    <xf numFmtId="0" fontId="12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1" fillId="0" borderId="0" xfId="0" applyFont="1" applyAlignment="1">
      <alignment wrapText="1"/>
    </xf>
    <xf numFmtId="167" fontId="13" fillId="3" borderId="0" xfId="0" applyNumberFormat="1" applyFont="1" applyFill="1"/>
    <xf numFmtId="168" fontId="13" fillId="3" borderId="0" xfId="0" applyNumberFormat="1" applyFont="1" applyFill="1"/>
    <xf numFmtId="0" fontId="13" fillId="3" borderId="0" xfId="0" applyFont="1" applyFill="1"/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6"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strike val="0"/>
        <color rgb="FFC00000"/>
      </font>
    </dxf>
  </dxfs>
  <tableStyles count="0" defaultTableStyle="TableStyleMedium2" defaultPivotStyle="PivotStyleLight16"/>
  <colors>
    <mruColors>
      <color rgb="FFF2EDD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HEDA%20Multi-Family%20Application%20v2020.18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1. Cover Page"/>
      <sheetName val="2. Project Name &amp; Location"/>
      <sheetName val="3. Project Description"/>
      <sheetName val="4. Applicant Information"/>
      <sheetName val="5. Site Description"/>
      <sheetName val="6. Site Control"/>
      <sheetName val="7. Zoning"/>
      <sheetName val="8. Ownership Entity"/>
      <sheetName val="9. Project Team"/>
      <sheetName val="10. Project &amp; Unit Amenities"/>
      <sheetName val="11. Unit Mix"/>
      <sheetName val="Unit Mix Helper"/>
      <sheetName val="12. Funding Sources"/>
      <sheetName val="13. Project Costs &amp; Credit Calc"/>
      <sheetName val="ProLink Mapping"/>
      <sheetName val="14. Projected Operating Costs"/>
      <sheetName val="15. Projected Cash Flow"/>
      <sheetName val="16. Financial Feasibility"/>
      <sheetName val="17. Replacement Reserves"/>
      <sheetName val="18. Construction Draw Schedule"/>
      <sheetName val="FOR WHEDA USE ONLY"/>
      <sheetName val="19. Instructions Scoring Sum"/>
      <sheetName val="20. Lower-Income Areas"/>
      <sheetName val="21. Energy Eff &amp; Sustainabilty"/>
      <sheetName val="22. Mixed Income Incentive"/>
      <sheetName val="23. Serves Large Families"/>
      <sheetName val="24. Serves Lowest Income"/>
      <sheetName val="25. Supportive Housing"/>
      <sheetName val="26. Veterans Housing"/>
      <sheetName val="27. Rehab Neighborhood Stabili"/>
      <sheetName val="28. Universal Design"/>
      <sheetName val="29. Financial Leverage"/>
      <sheetName val="30. Eventual Tenant Own"/>
      <sheetName val="31. Development Team"/>
      <sheetName val="32. Areas of Economic Opp"/>
      <sheetName val="33. Rural Areas w_o TC"/>
      <sheetName val="34. Workforce Housing"/>
      <sheetName val="35.Community Service Facilities"/>
      <sheetName val="Threshold Checklist"/>
      <sheetName val="Self Scoring checklist"/>
      <sheetName val="WHEDA Loan Signatures"/>
      <sheetName val="Tax Credit Signatures"/>
      <sheetName val="SD_Dropdowns"/>
      <sheetName val="RentLimits"/>
      <sheetName val="IncomeLimits"/>
    </sheetNames>
    <sheetDataSet>
      <sheetData sheetId="0"/>
      <sheetData sheetId="1">
        <row r="4">
          <cell r="B4" t="str">
            <v>Cover Sheet</v>
          </cell>
        </row>
      </sheetData>
      <sheetData sheetId="2">
        <row r="6">
          <cell r="B6" t="str">
            <v>Project Name and Location</v>
          </cell>
        </row>
      </sheetData>
      <sheetData sheetId="3">
        <row r="6">
          <cell r="B6" t="str">
            <v>Project Description</v>
          </cell>
        </row>
      </sheetData>
      <sheetData sheetId="4">
        <row r="6">
          <cell r="B6" t="str">
            <v>Applicant Information</v>
          </cell>
        </row>
      </sheetData>
      <sheetData sheetId="5">
        <row r="6">
          <cell r="B6" t="str">
            <v>Site Description</v>
          </cell>
        </row>
      </sheetData>
      <sheetData sheetId="6">
        <row r="6">
          <cell r="B6" t="str">
            <v>Site Contol</v>
          </cell>
        </row>
      </sheetData>
      <sheetData sheetId="7">
        <row r="6">
          <cell r="B6" t="str">
            <v>Zoning</v>
          </cell>
        </row>
      </sheetData>
      <sheetData sheetId="8">
        <row r="6">
          <cell r="B6" t="str">
            <v>Ownership Entity</v>
          </cell>
        </row>
      </sheetData>
      <sheetData sheetId="9">
        <row r="6">
          <cell r="B6" t="str">
            <v>Project Team</v>
          </cell>
        </row>
      </sheetData>
      <sheetData sheetId="10">
        <row r="6">
          <cell r="B6" t="str">
            <v>Project and Unit Amenities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0</v>
          </cell>
        </row>
      </sheetData>
      <sheetData sheetId="11">
        <row r="7">
          <cell r="B7" t="str">
            <v>Unit Mix</v>
          </cell>
        </row>
        <row r="63">
          <cell r="BB63">
            <v>0</v>
          </cell>
          <cell r="BF63">
            <v>0</v>
          </cell>
        </row>
        <row r="124">
          <cell r="F124">
            <v>0</v>
          </cell>
        </row>
        <row r="128">
          <cell r="F128">
            <v>0</v>
          </cell>
        </row>
      </sheetData>
      <sheetData sheetId="12"/>
      <sheetData sheetId="13">
        <row r="6">
          <cell r="B6" t="str">
            <v>Funding Sources</v>
          </cell>
        </row>
        <row r="16">
          <cell r="C16" t="str">
            <v>WHEDA Loan</v>
          </cell>
          <cell r="M16">
            <v>0</v>
          </cell>
        </row>
        <row r="17">
          <cell r="C17" t="str">
            <v>WHEDA Subordinate Loan 1</v>
          </cell>
          <cell r="M17">
            <v>0</v>
          </cell>
        </row>
        <row r="18">
          <cell r="C18" t="str">
            <v>WHEDA Subordinate Loan 2</v>
          </cell>
          <cell r="M18">
            <v>0</v>
          </cell>
        </row>
        <row r="19">
          <cell r="C19" t="str">
            <v>WHEDA Subordinate Loan 3</v>
          </cell>
          <cell r="M19">
            <v>0</v>
          </cell>
        </row>
        <row r="20">
          <cell r="C20" t="str">
            <v>WHEDA Subordinate Loan 4</v>
          </cell>
          <cell r="M20">
            <v>0</v>
          </cell>
        </row>
        <row r="21">
          <cell r="C21" t="str">
            <v>AHP Loan</v>
          </cell>
          <cell r="M21">
            <v>0</v>
          </cell>
        </row>
        <row r="22">
          <cell r="C22" t="str">
            <v>HOME Loan</v>
          </cell>
          <cell r="M22">
            <v>0</v>
          </cell>
        </row>
        <row r="23">
          <cell r="C23" t="str">
            <v>Other</v>
          </cell>
          <cell r="M23">
            <v>0</v>
          </cell>
        </row>
        <row r="24">
          <cell r="C24" t="str">
            <v>Other</v>
          </cell>
          <cell r="M24">
            <v>0</v>
          </cell>
        </row>
        <row r="25">
          <cell r="C25" t="str">
            <v>Other</v>
          </cell>
          <cell r="M25">
            <v>0</v>
          </cell>
        </row>
        <row r="30">
          <cell r="C30" t="str">
            <v>HOME Grant</v>
          </cell>
          <cell r="E30">
            <v>0</v>
          </cell>
        </row>
        <row r="31">
          <cell r="C31" t="str">
            <v>CDBG Grant</v>
          </cell>
          <cell r="E31">
            <v>0</v>
          </cell>
        </row>
        <row r="32">
          <cell r="C32" t="str">
            <v>WHEDA Foundation Grant</v>
          </cell>
          <cell r="E32">
            <v>0</v>
          </cell>
        </row>
        <row r="33">
          <cell r="C33" t="str">
            <v>Other</v>
          </cell>
          <cell r="E33">
            <v>0</v>
          </cell>
        </row>
        <row r="34">
          <cell r="C34" t="str">
            <v>Other</v>
          </cell>
          <cell r="E34">
            <v>0</v>
          </cell>
        </row>
        <row r="35">
          <cell r="C35" t="str">
            <v>Other</v>
          </cell>
          <cell r="E35">
            <v>0</v>
          </cell>
        </row>
        <row r="36">
          <cell r="C36" t="str">
            <v>Other</v>
          </cell>
          <cell r="E36">
            <v>0</v>
          </cell>
        </row>
        <row r="46">
          <cell r="P46" t="e">
            <v>#VALUE!</v>
          </cell>
        </row>
        <row r="50">
          <cell r="C50" t="str">
            <v>Construction Loan 1</v>
          </cell>
          <cell r="E50">
            <v>0</v>
          </cell>
        </row>
        <row r="51">
          <cell r="C51" t="str">
            <v>Construction Loan 2</v>
          </cell>
          <cell r="E51">
            <v>0</v>
          </cell>
        </row>
        <row r="52">
          <cell r="C52" t="str">
            <v>Construction Loan 3</v>
          </cell>
          <cell r="E52">
            <v>0</v>
          </cell>
        </row>
        <row r="53">
          <cell r="C53" t="str">
            <v>Construction Loan 4</v>
          </cell>
          <cell r="E53">
            <v>0</v>
          </cell>
        </row>
        <row r="54">
          <cell r="C54" t="str">
            <v>Construction Loan 5</v>
          </cell>
          <cell r="E54">
            <v>0</v>
          </cell>
        </row>
        <row r="55">
          <cell r="C55" t="str">
            <v>Federal Housing Tax Credit Equity</v>
          </cell>
          <cell r="E55">
            <v>0</v>
          </cell>
        </row>
        <row r="56">
          <cell r="C56" t="str">
            <v>State Housing Tax Credit Equity</v>
          </cell>
          <cell r="E56">
            <v>0</v>
          </cell>
        </row>
        <row r="57">
          <cell r="C57" t="str">
            <v>Federal Historic Tax Credit Equity</v>
          </cell>
          <cell r="E57">
            <v>0</v>
          </cell>
        </row>
        <row r="58">
          <cell r="C58" t="str">
            <v>State Historic Tax Credit Equity</v>
          </cell>
          <cell r="E58">
            <v>0</v>
          </cell>
        </row>
        <row r="59">
          <cell r="C59" t="str">
            <v>Other - Specify</v>
          </cell>
          <cell r="E59">
            <v>0</v>
          </cell>
        </row>
        <row r="60">
          <cell r="C60" t="str">
            <v>Other - Specify</v>
          </cell>
          <cell r="E60">
            <v>0</v>
          </cell>
        </row>
        <row r="61">
          <cell r="C61" t="str">
            <v>Other - Specify</v>
          </cell>
          <cell r="E61">
            <v>0</v>
          </cell>
        </row>
      </sheetData>
      <sheetData sheetId="14">
        <row r="6">
          <cell r="B6" t="str">
            <v>Project Costs and Credit Calculation</v>
          </cell>
        </row>
        <row r="16">
          <cell r="E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20">
          <cell r="E20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</row>
        <row r="30">
          <cell r="E30">
            <v>0</v>
          </cell>
          <cell r="G30">
            <v>0</v>
          </cell>
        </row>
        <row r="31">
          <cell r="E31">
            <v>0</v>
          </cell>
          <cell r="G31">
            <v>0</v>
          </cell>
        </row>
        <row r="32">
          <cell r="E32">
            <v>0</v>
          </cell>
          <cell r="G32">
            <v>0</v>
          </cell>
        </row>
        <row r="33">
          <cell r="E33">
            <v>0</v>
          </cell>
          <cell r="G33">
            <v>0</v>
          </cell>
        </row>
        <row r="34">
          <cell r="E34">
            <v>0</v>
          </cell>
          <cell r="G34">
            <v>0</v>
          </cell>
        </row>
        <row r="35">
          <cell r="E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</row>
        <row r="41">
          <cell r="E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</row>
        <row r="53">
          <cell r="E53">
            <v>0</v>
          </cell>
          <cell r="G53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E59">
            <v>0</v>
          </cell>
        </row>
        <row r="62">
          <cell r="E62">
            <v>0</v>
          </cell>
          <cell r="G62">
            <v>0</v>
          </cell>
        </row>
        <row r="63">
          <cell r="E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E66">
            <v>0</v>
          </cell>
          <cell r="G66">
            <v>0</v>
          </cell>
        </row>
        <row r="67">
          <cell r="E67">
            <v>0</v>
          </cell>
          <cell r="G67">
            <v>0</v>
          </cell>
        </row>
        <row r="68">
          <cell r="E68">
            <v>0</v>
          </cell>
          <cell r="G68">
            <v>0</v>
          </cell>
        </row>
        <row r="69">
          <cell r="E69">
            <v>0</v>
          </cell>
        </row>
        <row r="71">
          <cell r="E71">
            <v>0</v>
          </cell>
        </row>
        <row r="72">
          <cell r="E72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E79">
            <v>0</v>
          </cell>
          <cell r="G79">
            <v>0</v>
          </cell>
        </row>
        <row r="80">
          <cell r="E80">
            <v>0</v>
          </cell>
          <cell r="G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E82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E87">
            <v>0</v>
          </cell>
          <cell r="G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E89">
            <v>0</v>
          </cell>
          <cell r="G89">
            <v>0</v>
          </cell>
        </row>
        <row r="90">
          <cell r="E90">
            <v>0</v>
          </cell>
          <cell r="G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E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E94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9">
          <cell r="E139">
            <v>0</v>
          </cell>
          <cell r="G139">
            <v>0</v>
          </cell>
        </row>
        <row r="140">
          <cell r="E140">
            <v>0</v>
          </cell>
          <cell r="G140">
            <v>0</v>
          </cell>
        </row>
        <row r="141">
          <cell r="E141">
            <v>0</v>
          </cell>
          <cell r="G141">
            <v>0</v>
          </cell>
        </row>
        <row r="142">
          <cell r="E142">
            <v>0</v>
          </cell>
          <cell r="G142">
            <v>0</v>
          </cell>
        </row>
        <row r="143">
          <cell r="E143">
            <v>0</v>
          </cell>
          <cell r="G143">
            <v>0</v>
          </cell>
        </row>
        <row r="144">
          <cell r="E144">
            <v>0</v>
          </cell>
          <cell r="G144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  <cell r="G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</row>
        <row r="160"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E161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E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E170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</row>
      </sheetData>
      <sheetData sheetId="15"/>
      <sheetData sheetId="16">
        <row r="6">
          <cell r="B6" t="str">
            <v>Projected Operating Costs</v>
          </cell>
        </row>
        <row r="13">
          <cell r="D13">
            <v>0</v>
          </cell>
        </row>
        <row r="29">
          <cell r="D29">
            <v>0</v>
          </cell>
        </row>
        <row r="37">
          <cell r="D37">
            <v>0</v>
          </cell>
        </row>
        <row r="50">
          <cell r="D50">
            <v>0</v>
          </cell>
        </row>
        <row r="60">
          <cell r="D60">
            <v>0</v>
          </cell>
        </row>
        <row r="86">
          <cell r="D86">
            <v>0</v>
          </cell>
        </row>
        <row r="88">
          <cell r="D88">
            <v>0</v>
          </cell>
        </row>
        <row r="90">
          <cell r="D90">
            <v>0</v>
          </cell>
        </row>
      </sheetData>
      <sheetData sheetId="17">
        <row r="6">
          <cell r="B6" t="str">
            <v>Projected Cash Flow</v>
          </cell>
        </row>
      </sheetData>
      <sheetData sheetId="18">
        <row r="6">
          <cell r="B6" t="str">
            <v>Financial Feasibility</v>
          </cell>
        </row>
      </sheetData>
      <sheetData sheetId="19">
        <row r="6">
          <cell r="B6" t="str">
            <v>Replacement Reserves</v>
          </cell>
        </row>
      </sheetData>
      <sheetData sheetId="20">
        <row r="7">
          <cell r="B7" t="str">
            <v>Construction Draw Schedule</v>
          </cell>
        </row>
      </sheetData>
      <sheetData sheetId="21">
        <row r="2">
          <cell r="A2" t="str">
            <v>Yes</v>
          </cell>
          <cell r="C2" t="str">
            <v>New Construction</v>
          </cell>
          <cell r="F2" t="str">
            <v>9%</v>
          </cell>
          <cell r="H2">
            <v>0.2</v>
          </cell>
          <cell r="I2" t="str">
            <v>HUD</v>
          </cell>
          <cell r="J2" t="str">
            <v>CHDO</v>
          </cell>
          <cell r="K2" t="str">
            <v>Ownership</v>
          </cell>
          <cell r="L2" t="str">
            <v>Limited Liability Company</v>
          </cell>
          <cell r="M2" t="str">
            <v>To Be Formed</v>
          </cell>
          <cell r="N2" t="str">
            <v>Principal</v>
          </cell>
          <cell r="O2" t="str">
            <v>Gas</v>
          </cell>
          <cell r="P2" t="str">
            <v>Electric Baseboards</v>
          </cell>
          <cell r="T2" t="str">
            <v>Local PHA</v>
          </cell>
          <cell r="W2" t="str">
            <v>Tax-Exempt Bond Financing – Construction</v>
          </cell>
        </row>
        <row r="3">
          <cell r="A3" t="str">
            <v>No</v>
          </cell>
          <cell r="C3" t="str">
            <v>Acquisition/Rehab</v>
          </cell>
          <cell r="F3" t="str">
            <v>4%</v>
          </cell>
          <cell r="H3">
            <v>0.3</v>
          </cell>
          <cell r="I3" t="str">
            <v>RD</v>
          </cell>
          <cell r="J3" t="str">
            <v>Federal HOME</v>
          </cell>
          <cell r="K3" t="str">
            <v>Purchase Contract</v>
          </cell>
          <cell r="L3" t="str">
            <v>Limited Liability Partnership</v>
          </cell>
          <cell r="M3" t="str">
            <v>Already Formed</v>
          </cell>
          <cell r="N3" t="str">
            <v>Managing Member</v>
          </cell>
          <cell r="O3" t="str">
            <v>Electric</v>
          </cell>
          <cell r="P3" t="str">
            <v>Electric Forces Air</v>
          </cell>
          <cell r="T3" t="str">
            <v>LIHTC Permit Calcs</v>
          </cell>
          <cell r="W3" t="str">
            <v>Tax Exempt Bond Financing - Permanent</v>
          </cell>
        </row>
        <row r="4">
          <cell r="C4" t="str">
            <v>Adaptive Reuse</v>
          </cell>
          <cell r="F4" t="str">
            <v>State + Fed 4%</v>
          </cell>
          <cell r="H4">
            <v>0.4</v>
          </cell>
          <cell r="J4" t="str">
            <v>HUD Sect 202</v>
          </cell>
          <cell r="K4" t="str">
            <v>Option</v>
          </cell>
          <cell r="L4" t="str">
            <v>C Corporation</v>
          </cell>
          <cell r="N4" t="str">
            <v>Managing General Partner</v>
          </cell>
          <cell r="O4" t="str">
            <v>Propane</v>
          </cell>
          <cell r="P4" t="str">
            <v>Solar</v>
          </cell>
          <cell r="T4" t="str">
            <v>HUD</v>
          </cell>
          <cell r="W4" t="str">
            <v>Stand-Alone Bond Financing</v>
          </cell>
        </row>
        <row r="5">
          <cell r="C5" t="str">
            <v>Adaptive Reuse/New Construction</v>
          </cell>
          <cell r="H5">
            <v>0.5</v>
          </cell>
          <cell r="J5" t="str">
            <v>HUD Sect 236</v>
          </cell>
          <cell r="L5" t="str">
            <v>S Corporation</v>
          </cell>
          <cell r="P5" t="str">
            <v>Gas Radiant</v>
          </cell>
          <cell r="T5" t="str">
            <v>USDA</v>
          </cell>
          <cell r="W5" t="str">
            <v>Preservation Plus Financing</v>
          </cell>
        </row>
        <row r="6">
          <cell r="C6" t="str">
            <v>Equity Take out</v>
          </cell>
          <cell r="H6">
            <v>0.6</v>
          </cell>
          <cell r="J6" t="str">
            <v>RD 515</v>
          </cell>
          <cell r="L6" t="str">
            <v>Limited Partnership</v>
          </cell>
          <cell r="P6" t="str">
            <v>Gas Forced Air</v>
          </cell>
          <cell r="T6" t="str">
            <v>Utiity Company</v>
          </cell>
          <cell r="W6" t="str">
            <v>Preservation Revolving Loan Fund</v>
          </cell>
        </row>
        <row r="7">
          <cell r="C7" t="str">
            <v xml:space="preserve">Refinance </v>
          </cell>
          <cell r="H7">
            <v>0.7</v>
          </cell>
          <cell r="J7" t="str">
            <v>Tax-Exempt Bond</v>
          </cell>
          <cell r="L7" t="str">
            <v>Other</v>
          </cell>
          <cell r="P7" t="str">
            <v>Heat Pump</v>
          </cell>
          <cell r="T7" t="str">
            <v>Other</v>
          </cell>
          <cell r="W7" t="str">
            <v>Tax Credit Development Financing</v>
          </cell>
        </row>
        <row r="8">
          <cell r="C8" t="str">
            <v>Acquisition/New Construction</v>
          </cell>
          <cell r="H8">
            <v>0.8</v>
          </cell>
          <cell r="J8" t="str">
            <v>Other</v>
          </cell>
          <cell r="P8" t="str">
            <v>Oil Forced Air</v>
          </cell>
          <cell r="W8" t="str">
            <v>Construction Plus Loan</v>
          </cell>
        </row>
        <row r="9">
          <cell r="P9" t="str">
            <v>Oil Radiant</v>
          </cell>
          <cell r="W9" t="str">
            <v>Rental Housing Accessibility Loan</v>
          </cell>
        </row>
        <row r="10">
          <cell r="P10" t="str">
            <v>Other</v>
          </cell>
          <cell r="W10" t="str">
            <v>7/10 Flex Financing</v>
          </cell>
        </row>
        <row r="11">
          <cell r="W11" t="str">
            <v>Tax Incremental Financing (TIF)</v>
          </cell>
        </row>
        <row r="12">
          <cell r="W12" t="str">
            <v>Subordinate Debt Financing</v>
          </cell>
        </row>
      </sheetData>
      <sheetData sheetId="22">
        <row r="7">
          <cell r="B7" t="str">
            <v>Instructions / Scoring Summary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</sheetData>
      <sheetData sheetId="23">
        <row r="6">
          <cell r="B6" t="str">
            <v>Lower-Income Areas</v>
          </cell>
        </row>
      </sheetData>
      <sheetData sheetId="24">
        <row r="6">
          <cell r="B6" t="str">
            <v>Energy Efficiency and Sustainablilty</v>
          </cell>
        </row>
      </sheetData>
      <sheetData sheetId="25">
        <row r="6">
          <cell r="B6" t="str">
            <v>Mixed Income Incentive</v>
          </cell>
        </row>
      </sheetData>
      <sheetData sheetId="26">
        <row r="6">
          <cell r="B6" t="str">
            <v>Serves Large Families</v>
          </cell>
        </row>
      </sheetData>
      <sheetData sheetId="27">
        <row r="6">
          <cell r="B6" t="str">
            <v>Serves Lowest-Income Residents</v>
          </cell>
        </row>
      </sheetData>
      <sheetData sheetId="28">
        <row r="6">
          <cell r="B6" t="str">
            <v>Supportive Housing</v>
          </cell>
        </row>
      </sheetData>
      <sheetData sheetId="29">
        <row r="6">
          <cell r="B6" t="str">
            <v>Veteran's Housing</v>
          </cell>
        </row>
      </sheetData>
      <sheetData sheetId="30">
        <row r="6">
          <cell r="B6" t="str">
            <v>Rehab/Neighborhood Stabilization</v>
          </cell>
        </row>
      </sheetData>
      <sheetData sheetId="31">
        <row r="6">
          <cell r="B6" t="str">
            <v>Universal Design</v>
          </cell>
        </row>
      </sheetData>
      <sheetData sheetId="32">
        <row r="6">
          <cell r="B6" t="str">
            <v>Financial Leverage</v>
          </cell>
        </row>
      </sheetData>
      <sheetData sheetId="33">
        <row r="6">
          <cell r="B6" t="str">
            <v>Eventual Tenant Ownership</v>
          </cell>
        </row>
      </sheetData>
      <sheetData sheetId="34">
        <row r="6">
          <cell r="B6" t="str">
            <v>Development Team</v>
          </cell>
        </row>
      </sheetData>
      <sheetData sheetId="35">
        <row r="6">
          <cell r="B6" t="str">
            <v>Area of Economic Opportunity</v>
          </cell>
        </row>
      </sheetData>
      <sheetData sheetId="36">
        <row r="6">
          <cell r="B6" t="str">
            <v>Rural Areas without Recent Housing Tax Credit Awards</v>
          </cell>
        </row>
      </sheetData>
      <sheetData sheetId="37">
        <row r="6">
          <cell r="B6" t="str">
            <v>Workforce Housing Communities</v>
          </cell>
        </row>
      </sheetData>
      <sheetData sheetId="38">
        <row r="6">
          <cell r="B6" t="str">
            <v>Community Service Facilities</v>
          </cell>
        </row>
      </sheetData>
      <sheetData sheetId="39">
        <row r="1">
          <cell r="B1" t="str">
            <v>2021 Application Submission Checklist - Submit with Initial Application Only</v>
          </cell>
        </row>
      </sheetData>
      <sheetData sheetId="40">
        <row r="1">
          <cell r="B1" t="str">
            <v>2021 Self-Scoring Checklist - Submit with Initial Application Only</v>
          </cell>
        </row>
      </sheetData>
      <sheetData sheetId="41">
        <row r="6">
          <cell r="B6" t="str">
            <v>WHEDA Loan Signature Page</v>
          </cell>
        </row>
      </sheetData>
      <sheetData sheetId="42">
        <row r="6">
          <cell r="B6" t="str">
            <v>Tax Credit Signature Page</v>
          </cell>
        </row>
      </sheetData>
      <sheetData sheetId="43">
        <row r="2">
          <cell r="KY2" t="str">
            <v>AK</v>
          </cell>
          <cell r="LA2" t="str">
            <v>Adams County</v>
          </cell>
          <cell r="LC2" t="str">
            <v>CBRF</v>
          </cell>
          <cell r="LE2" t="str">
            <v>Acquisition/New Construction</v>
          </cell>
          <cell r="LG2" t="str">
            <v>0 Bedroom</v>
          </cell>
          <cell r="LI2" t="str">
            <v>Yes</v>
          </cell>
          <cell r="LK2" t="str">
            <v>Yes</v>
          </cell>
          <cell r="LM2" t="str">
            <v>Yes</v>
          </cell>
          <cell r="LO2" t="str">
            <v>Yes</v>
          </cell>
          <cell r="LQ2" t="str">
            <v>Yes</v>
          </cell>
          <cell r="LS2" t="str">
            <v>Yes</v>
          </cell>
          <cell r="LU2" t="str">
            <v>Yes</v>
          </cell>
          <cell r="LW2" t="str">
            <v>Yes</v>
          </cell>
          <cell r="LY2" t="str">
            <v>Yes</v>
          </cell>
          <cell r="MA2" t="str">
            <v>Yes</v>
          </cell>
          <cell r="MC2" t="str">
            <v>Yes</v>
          </cell>
          <cell r="ME2" t="str">
            <v>Yes</v>
          </cell>
          <cell r="MG2" t="str">
            <v>Yes</v>
          </cell>
          <cell r="MI2" t="str">
            <v>Permanent</v>
          </cell>
          <cell r="MK2" t="str">
            <v>Electric Baseboard</v>
          </cell>
          <cell r="MM2" t="str">
            <v>Central Air</v>
          </cell>
          <cell r="MO2" t="str">
            <v>Electric</v>
          </cell>
          <cell r="MQ2" t="str">
            <v>Electric</v>
          </cell>
          <cell r="MS2" t="str">
            <v>Apartments</v>
          </cell>
          <cell r="MU2" t="str">
            <v>20%</v>
          </cell>
          <cell r="MW2" t="str">
            <v>0 Bedroom</v>
          </cell>
          <cell r="MY2" t="str">
            <v>7/10 Flex Financing</v>
          </cell>
          <cell r="NA2" t="str">
            <v>Mortgage Loan</v>
          </cell>
          <cell r="NC2" t="str">
            <v>0 Bedroom</v>
          </cell>
          <cell r="NE2" t="str">
            <v>Apartment</v>
          </cell>
          <cell r="NG2" t="str">
            <v>20%</v>
          </cell>
          <cell r="NI2" t="str">
            <v>Company</v>
          </cell>
          <cell r="NK2" t="str">
            <v>AM Special Activity</v>
          </cell>
          <cell r="NM2" t="str">
            <v>Yes</v>
          </cell>
          <cell r="NO2" t="str">
            <v>Yes</v>
          </cell>
          <cell r="NQ2" t="str">
            <v>N/A</v>
          </cell>
          <cell r="NS2" t="str">
            <v>20/50</v>
          </cell>
          <cell r="NU2" t="str">
            <v>Yes</v>
          </cell>
          <cell r="NW2" t="str">
            <v>Yes</v>
          </cell>
          <cell r="NY2" t="str">
            <v>Yes</v>
          </cell>
          <cell r="OA2" t="str">
            <v>Yes</v>
          </cell>
          <cell r="OC2" t="str">
            <v>Yes</v>
          </cell>
          <cell r="OE2" t="str">
            <v>Yes</v>
          </cell>
          <cell r="OG2" t="str">
            <v>Yes</v>
          </cell>
          <cell r="OI2" t="str">
            <v>Yes</v>
          </cell>
          <cell r="OK2" t="str">
            <v>Yes</v>
          </cell>
          <cell r="OM2" t="str">
            <v>Yes</v>
          </cell>
          <cell r="OO2" t="str">
            <v>Yes</v>
          </cell>
          <cell r="OQ2" t="str">
            <v>Yes</v>
          </cell>
        </row>
        <row r="3">
          <cell r="KY3" t="str">
            <v>AL</v>
          </cell>
          <cell r="LA3" t="str">
            <v>Ashland County</v>
          </cell>
          <cell r="LC3" t="str">
            <v>Elderly</v>
          </cell>
          <cell r="LE3" t="str">
            <v>Acquisition/Rehab</v>
          </cell>
          <cell r="LG3" t="str">
            <v>1 Bedroom</v>
          </cell>
          <cell r="LI3" t="str">
            <v>No</v>
          </cell>
          <cell r="LK3" t="str">
            <v>No</v>
          </cell>
          <cell r="LM3" t="str">
            <v>No</v>
          </cell>
          <cell r="LO3" t="str">
            <v>No</v>
          </cell>
          <cell r="LQ3" t="str">
            <v>No</v>
          </cell>
          <cell r="LS3" t="str">
            <v>No</v>
          </cell>
          <cell r="LU3" t="str">
            <v>No</v>
          </cell>
          <cell r="LW3" t="str">
            <v>No</v>
          </cell>
          <cell r="LY3" t="str">
            <v>No</v>
          </cell>
          <cell r="MA3" t="str">
            <v>No</v>
          </cell>
          <cell r="MC3" t="str">
            <v>No</v>
          </cell>
          <cell r="ME3" t="str">
            <v>No</v>
          </cell>
          <cell r="MG3" t="str">
            <v>No</v>
          </cell>
          <cell r="MI3" t="str">
            <v>Subsidized Funding</v>
          </cell>
          <cell r="MK3" t="str">
            <v>Electric Forced Air</v>
          </cell>
          <cell r="MM3" t="str">
            <v>Central Chiller</v>
          </cell>
          <cell r="MO3" t="str">
            <v>Gas</v>
          </cell>
          <cell r="MQ3" t="str">
            <v>Gas</v>
          </cell>
          <cell r="MS3" t="str">
            <v>Duplex</v>
          </cell>
          <cell r="MU3" t="str">
            <v>30%</v>
          </cell>
          <cell r="MW3" t="str">
            <v>1 Bedroom</v>
          </cell>
          <cell r="MY3" t="str">
            <v>Construction Plus Loan</v>
          </cell>
          <cell r="NA3" t="str">
            <v>Participating Loan</v>
          </cell>
          <cell r="NC3" t="str">
            <v>1 Bedroom</v>
          </cell>
          <cell r="NE3" t="str">
            <v>Duplex</v>
          </cell>
          <cell r="NG3" t="str">
            <v>30%</v>
          </cell>
          <cell r="NI3" t="str">
            <v>Individual</v>
          </cell>
          <cell r="NK3" t="str">
            <v>Applicant</v>
          </cell>
          <cell r="NM3" t="str">
            <v>No</v>
          </cell>
          <cell r="NO3" t="str">
            <v>No</v>
          </cell>
          <cell r="NQ3" t="str">
            <v>General Set-Aside</v>
          </cell>
          <cell r="NS3" t="str">
            <v>40/60</v>
          </cell>
          <cell r="NU3" t="str">
            <v>No</v>
          </cell>
          <cell r="NW3" t="str">
            <v>No</v>
          </cell>
          <cell r="NY3" t="str">
            <v>No</v>
          </cell>
          <cell r="OA3" t="str">
            <v>No</v>
          </cell>
          <cell r="OC3" t="str">
            <v>No</v>
          </cell>
          <cell r="OE3" t="str">
            <v>No</v>
          </cell>
          <cell r="OG3" t="str">
            <v>No</v>
          </cell>
          <cell r="OI3" t="str">
            <v>No</v>
          </cell>
          <cell r="OK3" t="str">
            <v>No</v>
          </cell>
          <cell r="OM3" t="str">
            <v>No</v>
          </cell>
          <cell r="OO3" t="str">
            <v>No</v>
          </cell>
          <cell r="OQ3" t="str">
            <v>No</v>
          </cell>
        </row>
        <row r="4">
          <cell r="KY4" t="str">
            <v>AR</v>
          </cell>
          <cell r="LA4" t="str">
            <v>Barron County</v>
          </cell>
          <cell r="LC4" t="str">
            <v>Family</v>
          </cell>
          <cell r="LE4" t="str">
            <v>Adaptive Reuse</v>
          </cell>
          <cell r="LG4" t="str">
            <v>2 Bedroom</v>
          </cell>
          <cell r="MI4" t="str">
            <v>Grant</v>
          </cell>
          <cell r="MK4" t="str">
            <v>Gas Forced Air</v>
          </cell>
          <cell r="MM4" t="str">
            <v>Through Wall</v>
          </cell>
          <cell r="MO4" t="str">
            <v>Oil Fired</v>
          </cell>
          <cell r="MQ4" t="str">
            <v>Combo</v>
          </cell>
          <cell r="MS4" t="str">
            <v>Other-Mixed</v>
          </cell>
          <cell r="MU4" t="str">
            <v>40%</v>
          </cell>
          <cell r="MW4" t="str">
            <v>2 Bedroom</v>
          </cell>
          <cell r="MY4" t="str">
            <v>Stand-Alone Bond Financing</v>
          </cell>
          <cell r="NA4" t="str">
            <v>Subsidy Loan</v>
          </cell>
          <cell r="NC4" t="str">
            <v>2 Bedroom</v>
          </cell>
          <cell r="NE4" t="str">
            <v>Single Family</v>
          </cell>
          <cell r="NG4" t="str">
            <v>40%</v>
          </cell>
          <cell r="NK4" t="str">
            <v>Auditor</v>
          </cell>
          <cell r="NQ4" t="str">
            <v>Non-Profit Set-Aside</v>
          </cell>
          <cell r="NS4" t="str">
            <v>Income Averaging</v>
          </cell>
        </row>
        <row r="5">
          <cell r="KY5" t="str">
            <v>AZ</v>
          </cell>
          <cell r="LA5" t="str">
            <v>Bayfield County</v>
          </cell>
          <cell r="LC5" t="str">
            <v>Homeless</v>
          </cell>
          <cell r="LE5" t="str">
            <v>Adaptive Reuse/New Construction</v>
          </cell>
          <cell r="LG5" t="str">
            <v>3 Bedroom</v>
          </cell>
          <cell r="MK5" t="str">
            <v>Gas Radiant</v>
          </cell>
          <cell r="MM5" t="str">
            <v>Window Unit</v>
          </cell>
          <cell r="MS5" t="str">
            <v>Single Family House</v>
          </cell>
          <cell r="MU5" t="str">
            <v>50%</v>
          </cell>
          <cell r="MW5" t="str">
            <v>3 Bedroom</v>
          </cell>
          <cell r="MY5" t="str">
            <v>Subordinate Debt Financing</v>
          </cell>
          <cell r="NA5" t="str">
            <v>Third Party Loan</v>
          </cell>
          <cell r="NC5" t="str">
            <v>3 Bedroom</v>
          </cell>
          <cell r="NE5" t="str">
            <v>Townhouses</v>
          </cell>
          <cell r="NG5" t="str">
            <v>50%</v>
          </cell>
          <cell r="NK5" t="str">
            <v>Business Relationship</v>
          </cell>
          <cell r="NQ5" t="str">
            <v>Rural Set-Aside</v>
          </cell>
        </row>
        <row r="6">
          <cell r="KY6" t="str">
            <v>CA</v>
          </cell>
          <cell r="LA6" t="str">
            <v>Brown County</v>
          </cell>
          <cell r="LC6" t="str">
            <v>RCAC</v>
          </cell>
          <cell r="LE6" t="str">
            <v>Equity Take Out</v>
          </cell>
          <cell r="LG6" t="str">
            <v>4 Bedroom</v>
          </cell>
          <cell r="MK6" t="str">
            <v>Heat Pump</v>
          </cell>
          <cell r="MS6" t="str">
            <v>Single Room Occupancy</v>
          </cell>
          <cell r="MU6" t="str">
            <v>60%</v>
          </cell>
          <cell r="MW6" t="str">
            <v>4 Bedroom</v>
          </cell>
          <cell r="MY6" t="str">
            <v>NONE</v>
          </cell>
          <cell r="NA6" t="str">
            <v>Permanent Immediate</v>
          </cell>
          <cell r="NC6" t="str">
            <v>4 Bedroom</v>
          </cell>
          <cell r="NG6" t="str">
            <v>60%</v>
          </cell>
          <cell r="NK6" t="str">
            <v>Construction Inspector</v>
          </cell>
          <cell r="NQ6" t="str">
            <v>Supportive Housing Set-Aside</v>
          </cell>
        </row>
        <row r="7">
          <cell r="KY7" t="str">
            <v>CO</v>
          </cell>
          <cell r="LA7" t="str">
            <v>Buffalo County</v>
          </cell>
          <cell r="LC7" t="str">
            <v>Single Room Occupancy</v>
          </cell>
          <cell r="LE7" t="str">
            <v>New Construction</v>
          </cell>
          <cell r="LG7" t="str">
            <v>5 Bedroom</v>
          </cell>
          <cell r="MK7" t="str">
            <v>Oil Forced Air</v>
          </cell>
          <cell r="MS7" t="str">
            <v>Townhome/Row</v>
          </cell>
          <cell r="MU7" t="str">
            <v>70%</v>
          </cell>
          <cell r="MW7" t="str">
            <v>5 Bedroom</v>
          </cell>
          <cell r="NA7" t="str">
            <v>Permanent Forward</v>
          </cell>
          <cell r="NC7" t="str">
            <v>5 Bedroom</v>
          </cell>
          <cell r="NG7" t="str">
            <v>70%</v>
          </cell>
          <cell r="NK7" t="str">
            <v>General Contractor</v>
          </cell>
          <cell r="NQ7" t="str">
            <v>Preservation Set-Aside</v>
          </cell>
        </row>
        <row r="8">
          <cell r="KY8" t="str">
            <v>CT</v>
          </cell>
          <cell r="LA8" t="str">
            <v>Burnett County</v>
          </cell>
          <cell r="LC8" t="str">
            <v>Supportive Housing</v>
          </cell>
          <cell r="LE8" t="str">
            <v>Refinance</v>
          </cell>
          <cell r="MK8" t="str">
            <v>Oil Radiant</v>
          </cell>
          <cell r="MU8" t="str">
            <v>80%</v>
          </cell>
          <cell r="NA8" t="str">
            <v>Construction/Permanent</v>
          </cell>
          <cell r="NG8" t="str">
            <v>80%</v>
          </cell>
          <cell r="NK8" t="str">
            <v>General Managing Partner</v>
          </cell>
          <cell r="NQ8" t="str">
            <v>Small Urban</v>
          </cell>
        </row>
        <row r="9">
          <cell r="KY9" t="str">
            <v>DC</v>
          </cell>
          <cell r="LA9" t="str">
            <v>Calumet County</v>
          </cell>
          <cell r="NA9" t="str">
            <v>Gap Financing</v>
          </cell>
          <cell r="NK9" t="str">
            <v>Insurance Broker</v>
          </cell>
        </row>
        <row r="10">
          <cell r="KY10" t="str">
            <v>DE</v>
          </cell>
          <cell r="LA10" t="str">
            <v>Chippewa County</v>
          </cell>
          <cell r="NA10" t="str">
            <v>Standby</v>
          </cell>
          <cell r="NK10" t="str">
            <v>Insurance Carrier</v>
          </cell>
        </row>
        <row r="11">
          <cell r="KY11" t="str">
            <v>FL</v>
          </cell>
          <cell r="LA11" t="str">
            <v>Clark County</v>
          </cell>
          <cell r="NA11" t="str">
            <v>Construction Only</v>
          </cell>
          <cell r="NK11" t="str">
            <v>Landlord</v>
          </cell>
        </row>
        <row r="12">
          <cell r="KY12" t="str">
            <v>GA</v>
          </cell>
          <cell r="LA12" t="str">
            <v>Columbia County</v>
          </cell>
          <cell r="NA12" t="str">
            <v>RD</v>
          </cell>
          <cell r="NK12" t="str">
            <v>Law Firm</v>
          </cell>
        </row>
        <row r="13">
          <cell r="KY13" t="str">
            <v>HI</v>
          </cell>
          <cell r="LA13" t="str">
            <v>Crawford County</v>
          </cell>
          <cell r="NA13" t="str">
            <v>Permanent</v>
          </cell>
          <cell r="NK13" t="str">
            <v>Mortgagor</v>
          </cell>
        </row>
        <row r="14">
          <cell r="KY14" t="str">
            <v>IA</v>
          </cell>
          <cell r="LA14" t="str">
            <v>Dane County</v>
          </cell>
          <cell r="NK14" t="str">
            <v>Other</v>
          </cell>
        </row>
        <row r="15">
          <cell r="KY15" t="str">
            <v>ID</v>
          </cell>
          <cell r="LA15" t="str">
            <v>Dodge County</v>
          </cell>
          <cell r="NK15" t="str">
            <v>Site Management</v>
          </cell>
        </row>
        <row r="16">
          <cell r="KY16" t="str">
            <v>IL</v>
          </cell>
          <cell r="LA16" t="str">
            <v>Door County</v>
          </cell>
          <cell r="NK16" t="str">
            <v>Sponsor</v>
          </cell>
        </row>
        <row r="17">
          <cell r="KY17" t="str">
            <v>IN</v>
          </cell>
          <cell r="LA17" t="str">
            <v>Douglas County</v>
          </cell>
          <cell r="NK17" t="str">
            <v>Syndicator</v>
          </cell>
        </row>
        <row r="18">
          <cell r="KY18" t="str">
            <v>KS</v>
          </cell>
          <cell r="LA18" t="str">
            <v>Dunn County</v>
          </cell>
          <cell r="NK18" t="str">
            <v>Title Company</v>
          </cell>
        </row>
        <row r="19">
          <cell r="KY19" t="str">
            <v>KY</v>
          </cell>
          <cell r="LA19" t="str">
            <v>Eau Claire County</v>
          </cell>
          <cell r="NK19" t="str">
            <v>Developer</v>
          </cell>
        </row>
        <row r="20">
          <cell r="KY20" t="str">
            <v>LA</v>
          </cell>
          <cell r="LA20" t="str">
            <v>Florence County</v>
          </cell>
          <cell r="NK20" t="str">
            <v>Management Agent</v>
          </cell>
        </row>
        <row r="21">
          <cell r="KY21" t="str">
            <v>MA</v>
          </cell>
          <cell r="LA21" t="str">
            <v>Fond du Lac County</v>
          </cell>
          <cell r="NK21" t="str">
            <v>Owner</v>
          </cell>
        </row>
        <row r="22">
          <cell r="KY22" t="str">
            <v>MD</v>
          </cell>
          <cell r="LA22" t="str">
            <v>Forest County</v>
          </cell>
          <cell r="NK22" t="str">
            <v>Accountant</v>
          </cell>
        </row>
        <row r="23">
          <cell r="KY23" t="str">
            <v>ME</v>
          </cell>
          <cell r="LA23" t="str">
            <v>Grant County</v>
          </cell>
          <cell r="NK23" t="str">
            <v>Architect</v>
          </cell>
        </row>
        <row r="24">
          <cell r="KY24" t="str">
            <v>MI</v>
          </cell>
          <cell r="LA24" t="str">
            <v>Green County</v>
          </cell>
          <cell r="NK24" t="str">
            <v>Lender</v>
          </cell>
        </row>
        <row r="25">
          <cell r="KY25" t="str">
            <v>MN</v>
          </cell>
          <cell r="LA25" t="str">
            <v>Green Lake County</v>
          </cell>
          <cell r="NK25" t="str">
            <v>Management Entity</v>
          </cell>
        </row>
        <row r="26">
          <cell r="KY26" t="str">
            <v>MO</v>
          </cell>
          <cell r="LA26" t="str">
            <v>Iowa County</v>
          </cell>
          <cell r="NK26" t="str">
            <v>Mortgage Banker</v>
          </cell>
        </row>
        <row r="27">
          <cell r="KY27" t="str">
            <v>MS</v>
          </cell>
          <cell r="LA27" t="str">
            <v>Iron County</v>
          </cell>
          <cell r="NK27" t="str">
            <v>Partnership</v>
          </cell>
        </row>
        <row r="28">
          <cell r="KY28" t="str">
            <v>MT</v>
          </cell>
          <cell r="LA28" t="str">
            <v>Jackson County</v>
          </cell>
        </row>
        <row r="29">
          <cell r="KY29" t="str">
            <v>NC</v>
          </cell>
          <cell r="LA29" t="str">
            <v>Jefferson County</v>
          </cell>
        </row>
        <row r="30">
          <cell r="KY30" t="str">
            <v>ND</v>
          </cell>
          <cell r="LA30" t="str">
            <v>Juneau County</v>
          </cell>
        </row>
        <row r="31">
          <cell r="KY31" t="str">
            <v>NE</v>
          </cell>
          <cell r="LA31" t="str">
            <v>Kenosha County</v>
          </cell>
        </row>
        <row r="32">
          <cell r="KY32" t="str">
            <v>NH</v>
          </cell>
          <cell r="LA32" t="str">
            <v>Kewaunee County</v>
          </cell>
        </row>
        <row r="33">
          <cell r="KY33" t="str">
            <v>NJ</v>
          </cell>
          <cell r="LA33" t="str">
            <v>La Crosse County</v>
          </cell>
        </row>
        <row r="34">
          <cell r="KY34" t="str">
            <v>NM</v>
          </cell>
          <cell r="LA34" t="str">
            <v>Lafayette County</v>
          </cell>
        </row>
        <row r="35">
          <cell r="KY35" t="str">
            <v>NV</v>
          </cell>
          <cell r="LA35" t="str">
            <v>Langlade County</v>
          </cell>
        </row>
        <row r="36">
          <cell r="KY36" t="str">
            <v>NY</v>
          </cell>
          <cell r="LA36" t="str">
            <v>Lincoln County</v>
          </cell>
        </row>
        <row r="37">
          <cell r="KY37" t="str">
            <v>OH</v>
          </cell>
          <cell r="LA37" t="str">
            <v>Manitowoc County</v>
          </cell>
        </row>
        <row r="38">
          <cell r="KY38" t="str">
            <v>OK</v>
          </cell>
          <cell r="LA38" t="str">
            <v>Marathon County</v>
          </cell>
        </row>
        <row r="39">
          <cell r="KY39" t="str">
            <v>OR</v>
          </cell>
          <cell r="LA39" t="str">
            <v>Marinette County</v>
          </cell>
        </row>
        <row r="40">
          <cell r="KY40" t="str">
            <v>PA</v>
          </cell>
          <cell r="LA40" t="str">
            <v>Marquette County</v>
          </cell>
        </row>
        <row r="41">
          <cell r="KY41" t="str">
            <v>RI</v>
          </cell>
          <cell r="LA41" t="str">
            <v>Menominee County</v>
          </cell>
        </row>
        <row r="42">
          <cell r="KY42" t="str">
            <v>SC</v>
          </cell>
          <cell r="LA42" t="str">
            <v>Milwaukee County</v>
          </cell>
        </row>
        <row r="43">
          <cell r="KY43" t="str">
            <v>SD</v>
          </cell>
          <cell r="LA43" t="str">
            <v>Monroe County</v>
          </cell>
        </row>
        <row r="44">
          <cell r="KY44" t="str">
            <v>TN</v>
          </cell>
          <cell r="LA44" t="str">
            <v>Oconto County</v>
          </cell>
        </row>
        <row r="45">
          <cell r="KY45" t="str">
            <v>TX</v>
          </cell>
          <cell r="LA45" t="str">
            <v>Oneida County</v>
          </cell>
        </row>
        <row r="46">
          <cell r="KY46" t="str">
            <v>UT</v>
          </cell>
          <cell r="LA46" t="str">
            <v>Outagamie County</v>
          </cell>
        </row>
        <row r="47">
          <cell r="KY47" t="str">
            <v>VA</v>
          </cell>
          <cell r="LA47" t="str">
            <v>Ozaukee County</v>
          </cell>
        </row>
        <row r="48">
          <cell r="KY48" t="str">
            <v>VT</v>
          </cell>
          <cell r="LA48" t="str">
            <v>Pepin County</v>
          </cell>
        </row>
        <row r="49">
          <cell r="KY49" t="str">
            <v>WA</v>
          </cell>
          <cell r="LA49" t="str">
            <v>Pierce County</v>
          </cell>
        </row>
        <row r="50">
          <cell r="KY50" t="str">
            <v>WI</v>
          </cell>
          <cell r="LA50" t="str">
            <v>Polk County</v>
          </cell>
        </row>
        <row r="51">
          <cell r="KY51" t="str">
            <v>WV</v>
          </cell>
          <cell r="LA51" t="str">
            <v>Portage County</v>
          </cell>
        </row>
        <row r="52">
          <cell r="KY52" t="str">
            <v>WY</v>
          </cell>
          <cell r="LA52" t="str">
            <v>Price County</v>
          </cell>
        </row>
        <row r="53">
          <cell r="LA53" t="str">
            <v>Racine County</v>
          </cell>
        </row>
        <row r="54">
          <cell r="LA54" t="str">
            <v>Richland County</v>
          </cell>
        </row>
        <row r="55">
          <cell r="LA55" t="str">
            <v>Rock County</v>
          </cell>
        </row>
        <row r="56">
          <cell r="LA56" t="str">
            <v>Rusk County</v>
          </cell>
        </row>
        <row r="57">
          <cell r="LA57" t="str">
            <v>Sauk County</v>
          </cell>
        </row>
        <row r="58">
          <cell r="LA58" t="str">
            <v>Sawyer County</v>
          </cell>
        </row>
        <row r="59">
          <cell r="LA59" t="str">
            <v>Shawano County</v>
          </cell>
        </row>
        <row r="60">
          <cell r="LA60" t="str">
            <v>Sheboygan County</v>
          </cell>
        </row>
        <row r="61">
          <cell r="LA61" t="str">
            <v>St. Croix County</v>
          </cell>
        </row>
        <row r="62">
          <cell r="LA62" t="str">
            <v>Taylor County</v>
          </cell>
        </row>
        <row r="63">
          <cell r="LA63" t="str">
            <v>Trempealeau County</v>
          </cell>
        </row>
        <row r="64">
          <cell r="LA64" t="str">
            <v>Vernon County</v>
          </cell>
        </row>
        <row r="65">
          <cell r="LA65" t="str">
            <v>Vilas County</v>
          </cell>
        </row>
        <row r="66">
          <cell r="LA66" t="str">
            <v>Walworth County</v>
          </cell>
        </row>
        <row r="67">
          <cell r="LA67" t="str">
            <v>Washburn County</v>
          </cell>
        </row>
        <row r="68">
          <cell r="LA68" t="str">
            <v>Washington County</v>
          </cell>
        </row>
        <row r="69">
          <cell r="LA69" t="str">
            <v>Waukesha County</v>
          </cell>
        </row>
        <row r="70">
          <cell r="LA70" t="str">
            <v>Waupaca County</v>
          </cell>
        </row>
        <row r="71">
          <cell r="LA71" t="str">
            <v>Waushara County</v>
          </cell>
        </row>
        <row r="72">
          <cell r="LA72" t="str">
            <v>Winnebago County</v>
          </cell>
        </row>
        <row r="73">
          <cell r="LA73" t="str">
            <v>Wood County</v>
          </cell>
        </row>
      </sheetData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4DC6-BDF7-4100-B29B-916E37637C9A}">
  <dimension ref="A1:I25"/>
  <sheetViews>
    <sheetView workbookViewId="0">
      <pane ySplit="1" topLeftCell="A2" activePane="bottomLeft" state="frozenSplit"/>
      <selection pane="bottomLeft" activeCell="F3" sqref="F3"/>
    </sheetView>
  </sheetViews>
  <sheetFormatPr defaultRowHeight="15" x14ac:dyDescent="0.25"/>
  <cols>
    <col min="2" max="2" width="16.140625" bestFit="1" customWidth="1"/>
    <col min="3" max="3" width="16.140625" customWidth="1"/>
    <col min="4" max="4" width="10.7109375" bestFit="1" customWidth="1"/>
    <col min="5" max="5" width="101.140625" style="45" customWidth="1"/>
    <col min="6" max="6" width="21" bestFit="1" customWidth="1"/>
    <col min="7" max="7" width="20.140625" bestFit="1" customWidth="1"/>
    <col min="8" max="8" width="16.28515625" bestFit="1" customWidth="1"/>
    <col min="9" max="9" width="15.42578125" bestFit="1" customWidth="1"/>
  </cols>
  <sheetData>
    <row r="1" spans="1:9" x14ac:dyDescent="0.25">
      <c r="A1" t="s">
        <v>60</v>
      </c>
      <c r="B1" t="s">
        <v>61</v>
      </c>
      <c r="C1" t="s">
        <v>62</v>
      </c>
      <c r="D1" t="s">
        <v>63</v>
      </c>
      <c r="E1" s="45" t="s">
        <v>64</v>
      </c>
      <c r="F1" t="s">
        <v>65</v>
      </c>
      <c r="G1" t="s">
        <v>66</v>
      </c>
      <c r="H1" t="s">
        <v>67</v>
      </c>
      <c r="I1" t="s">
        <v>68</v>
      </c>
    </row>
    <row r="2" spans="1:9" x14ac:dyDescent="0.25">
      <c r="A2" t="s">
        <v>72</v>
      </c>
      <c r="B2" t="s">
        <v>69</v>
      </c>
      <c r="C2" t="s">
        <v>70</v>
      </c>
      <c r="D2" s="46">
        <v>44165</v>
      </c>
      <c r="E2" s="45" t="s">
        <v>73</v>
      </c>
      <c r="F2" t="s">
        <v>74</v>
      </c>
      <c r="G2" t="s">
        <v>74</v>
      </c>
      <c r="H2" t="s">
        <v>71</v>
      </c>
      <c r="I2" t="s">
        <v>74</v>
      </c>
    </row>
    <row r="3" spans="1:9" ht="30" x14ac:dyDescent="0.25">
      <c r="A3" t="s">
        <v>77</v>
      </c>
      <c r="B3" t="s">
        <v>72</v>
      </c>
      <c r="C3" t="s">
        <v>70</v>
      </c>
      <c r="D3" s="46"/>
      <c r="E3" s="45" t="s">
        <v>79</v>
      </c>
      <c r="F3" t="s">
        <v>80</v>
      </c>
      <c r="G3" t="s">
        <v>80</v>
      </c>
      <c r="H3" t="s">
        <v>71</v>
      </c>
      <c r="I3" t="s">
        <v>74</v>
      </c>
    </row>
    <row r="4" spans="1:9" x14ac:dyDescent="0.25">
      <c r="D4" s="46"/>
    </row>
    <row r="5" spans="1:9" x14ac:dyDescent="0.25">
      <c r="D5" s="46"/>
    </row>
    <row r="6" spans="1:9" x14ac:dyDescent="0.25">
      <c r="D6" s="46"/>
    </row>
    <row r="7" spans="1:9" x14ac:dyDescent="0.25">
      <c r="D7" s="46"/>
    </row>
    <row r="8" spans="1:9" x14ac:dyDescent="0.25">
      <c r="D8" s="46"/>
    </row>
    <row r="9" spans="1:9" x14ac:dyDescent="0.25">
      <c r="D9" s="46"/>
    </row>
    <row r="10" spans="1:9" x14ac:dyDescent="0.25">
      <c r="D10" s="46"/>
    </row>
    <row r="11" spans="1:9" x14ac:dyDescent="0.25">
      <c r="D11" s="46"/>
      <c r="E11" s="47"/>
    </row>
    <row r="12" spans="1:9" x14ac:dyDescent="0.25">
      <c r="D12" s="46"/>
    </row>
    <row r="13" spans="1:9" x14ac:dyDescent="0.25">
      <c r="D13" s="46"/>
    </row>
    <row r="14" spans="1:9" x14ac:dyDescent="0.25">
      <c r="D14" s="46"/>
    </row>
    <row r="15" spans="1:9" x14ac:dyDescent="0.25">
      <c r="D15" s="46"/>
    </row>
    <row r="16" spans="1:9" x14ac:dyDescent="0.25">
      <c r="D16" s="46"/>
    </row>
    <row r="17" spans="4:4" x14ac:dyDescent="0.25">
      <c r="D17" s="46"/>
    </row>
    <row r="18" spans="4:4" x14ac:dyDescent="0.25">
      <c r="D18" s="46"/>
    </row>
    <row r="19" spans="4:4" x14ac:dyDescent="0.25">
      <c r="D19" s="46"/>
    </row>
    <row r="20" spans="4:4" x14ac:dyDescent="0.25">
      <c r="D20" s="46"/>
    </row>
    <row r="21" spans="4:4" x14ac:dyDescent="0.25">
      <c r="D21" s="46"/>
    </row>
    <row r="22" spans="4:4" x14ac:dyDescent="0.25">
      <c r="D22" s="46"/>
    </row>
    <row r="23" spans="4:4" x14ac:dyDescent="0.25">
      <c r="D23" s="46"/>
    </row>
    <row r="24" spans="4:4" x14ac:dyDescent="0.25">
      <c r="D24" s="46"/>
    </row>
    <row r="25" spans="4:4" x14ac:dyDescent="0.25">
      <c r="D25" s="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2331-EC88-48F6-9A04-572D5CFD1D4C}">
  <sheetPr>
    <pageSetUpPr fitToPage="1"/>
  </sheetPr>
  <dimension ref="B2:K60"/>
  <sheetViews>
    <sheetView tabSelected="1" workbookViewId="0">
      <selection activeCell="E11" sqref="E11"/>
    </sheetView>
  </sheetViews>
  <sheetFormatPr defaultRowHeight="15" x14ac:dyDescent="0.25"/>
  <cols>
    <col min="2" max="2" width="60.5703125" customWidth="1"/>
    <col min="3" max="3" width="12.7109375" bestFit="1" customWidth="1"/>
    <col min="5" max="5" width="52.140625" bestFit="1" customWidth="1"/>
    <col min="6" max="6" width="12.7109375" bestFit="1" customWidth="1"/>
    <col min="7" max="7" width="12.28515625" bestFit="1" customWidth="1"/>
    <col min="8" max="8" width="10.140625" bestFit="1" customWidth="1"/>
    <col min="9" max="9" width="10.140625" customWidth="1"/>
    <col min="10" max="10" width="16" bestFit="1" customWidth="1"/>
    <col min="11" max="11" width="20.42578125" bestFit="1" customWidth="1"/>
  </cols>
  <sheetData>
    <row r="2" spans="2:11" ht="28.5" x14ac:dyDescent="0.45">
      <c r="B2" s="8" t="s">
        <v>53</v>
      </c>
      <c r="F2" s="44" t="s">
        <v>76</v>
      </c>
    </row>
    <row r="3" spans="2:11" ht="15.75" x14ac:dyDescent="0.25">
      <c r="B3" s="9" t="s">
        <v>30</v>
      </c>
    </row>
    <row r="4" spans="2:11" x14ac:dyDescent="0.25">
      <c r="B4" s="1" t="s">
        <v>49</v>
      </c>
    </row>
    <row r="6" spans="2:11" ht="18.75" x14ac:dyDescent="0.3">
      <c r="B6" s="10" t="s">
        <v>0</v>
      </c>
      <c r="C6" s="4"/>
    </row>
    <row r="7" spans="2:11" x14ac:dyDescent="0.25">
      <c r="B7" s="13" t="s">
        <v>54</v>
      </c>
      <c r="C7" s="5"/>
      <c r="D7" s="11"/>
      <c r="E7" s="16"/>
      <c r="F7" s="15" t="s">
        <v>9</v>
      </c>
      <c r="G7" s="15" t="s">
        <v>10</v>
      </c>
      <c r="H7" s="15" t="s">
        <v>11</v>
      </c>
      <c r="I7" s="15" t="s">
        <v>22</v>
      </c>
      <c r="J7" s="15" t="s">
        <v>23</v>
      </c>
      <c r="K7" s="15" t="s">
        <v>13</v>
      </c>
    </row>
    <row r="8" spans="2:11" x14ac:dyDescent="0.25">
      <c r="B8" s="13"/>
      <c r="C8" s="11"/>
      <c r="D8" s="11"/>
      <c r="E8" s="19" t="s">
        <v>8</v>
      </c>
      <c r="F8" s="27">
        <f>C43</f>
        <v>10</v>
      </c>
      <c r="G8" s="28">
        <f>C45</f>
        <v>0</v>
      </c>
      <c r="H8" s="27">
        <f>F8*G8</f>
        <v>0</v>
      </c>
      <c r="I8" s="27">
        <v>1</v>
      </c>
      <c r="J8" s="27">
        <f>H8*I8</f>
        <v>0</v>
      </c>
      <c r="K8" s="30">
        <f>IFERROR(J8/J10,0)</f>
        <v>0</v>
      </c>
    </row>
    <row r="9" spans="2:11" x14ac:dyDescent="0.25">
      <c r="B9" s="13" t="s">
        <v>55</v>
      </c>
      <c r="C9" s="12"/>
      <c r="D9" s="11"/>
      <c r="E9" s="20" t="s">
        <v>12</v>
      </c>
      <c r="F9" s="27">
        <f>F43</f>
        <v>6</v>
      </c>
      <c r="G9" s="28">
        <f>F45</f>
        <v>0</v>
      </c>
      <c r="H9" s="27">
        <f>F9*G9</f>
        <v>0</v>
      </c>
      <c r="I9" s="7"/>
      <c r="J9" s="27">
        <f>H9*I9</f>
        <v>0</v>
      </c>
      <c r="K9" s="30">
        <f>IFERROR(J9/J10,0)</f>
        <v>0</v>
      </c>
    </row>
    <row r="10" spans="2:11" x14ac:dyDescent="0.25">
      <c r="B10" s="33" t="s">
        <v>35</v>
      </c>
      <c r="C10" s="5"/>
      <c r="D10" s="11"/>
      <c r="E10" s="17"/>
      <c r="F10" s="12"/>
      <c r="G10" s="12" t="s">
        <v>14</v>
      </c>
      <c r="H10" s="27">
        <f>H8+H9</f>
        <v>0</v>
      </c>
      <c r="I10" s="12"/>
      <c r="J10" s="27">
        <f>J8+J9</f>
        <v>0</v>
      </c>
      <c r="K10" s="12"/>
    </row>
    <row r="11" spans="2:11" x14ac:dyDescent="0.25">
      <c r="B11" s="33" t="s">
        <v>36</v>
      </c>
      <c r="C11" s="5"/>
      <c r="D11" s="11"/>
      <c r="E11" s="17"/>
      <c r="F11" s="12"/>
      <c r="G11" s="18"/>
      <c r="H11" s="12"/>
      <c r="I11" s="12"/>
      <c r="J11" s="12"/>
      <c r="K11" s="12"/>
    </row>
    <row r="12" spans="2:11" x14ac:dyDescent="0.25">
      <c r="B12" s="33" t="s">
        <v>37</v>
      </c>
      <c r="C12" s="5"/>
      <c r="D12" s="11"/>
      <c r="E12" s="17"/>
      <c r="F12" s="12"/>
      <c r="G12" s="18"/>
      <c r="H12" s="12"/>
      <c r="I12" s="12"/>
      <c r="J12" s="12"/>
      <c r="K12" s="12"/>
    </row>
    <row r="13" spans="2:11" x14ac:dyDescent="0.25">
      <c r="B13" s="33" t="s">
        <v>38</v>
      </c>
      <c r="C13" s="5"/>
      <c r="D13" s="11"/>
      <c r="E13" s="12"/>
      <c r="F13" s="12"/>
      <c r="G13" s="12"/>
      <c r="H13" s="12"/>
      <c r="I13" s="12"/>
      <c r="J13" s="12"/>
      <c r="K13" s="12"/>
    </row>
    <row r="14" spans="2:11" x14ac:dyDescent="0.25">
      <c r="B14" s="33" t="s">
        <v>39</v>
      </c>
      <c r="C14" s="5"/>
      <c r="D14" s="11"/>
      <c r="E14" s="12"/>
      <c r="F14" s="12"/>
      <c r="G14" s="12"/>
      <c r="H14" s="12"/>
      <c r="I14" s="12"/>
      <c r="J14" s="12"/>
      <c r="K14" s="12"/>
    </row>
    <row r="15" spans="2:11" x14ac:dyDescent="0.25">
      <c r="B15" s="33" t="s">
        <v>17</v>
      </c>
      <c r="C15" s="5"/>
      <c r="D15" s="11"/>
      <c r="E15" s="12"/>
      <c r="F15" s="12"/>
      <c r="G15" s="12"/>
      <c r="H15" s="12"/>
      <c r="I15" s="12"/>
      <c r="J15" s="12"/>
      <c r="K15" s="12"/>
    </row>
    <row r="16" spans="2:11" x14ac:dyDescent="0.25">
      <c r="B16" s="33" t="s">
        <v>2</v>
      </c>
      <c r="C16" s="5"/>
      <c r="D16" s="11"/>
      <c r="E16" s="12"/>
      <c r="F16" s="12"/>
      <c r="G16" s="12"/>
      <c r="H16" s="12"/>
      <c r="I16" s="12"/>
      <c r="J16" s="12"/>
      <c r="K16" s="12"/>
    </row>
    <row r="17" spans="2:11" x14ac:dyDescent="0.25">
      <c r="B17" s="37" t="s">
        <v>40</v>
      </c>
      <c r="C17" s="5"/>
      <c r="D17" s="11"/>
      <c r="E17" s="32" t="s">
        <v>34</v>
      </c>
      <c r="F17" s="57"/>
      <c r="G17" s="58"/>
      <c r="H17" s="58"/>
      <c r="I17" s="58"/>
      <c r="J17" s="58"/>
      <c r="K17" s="59"/>
    </row>
    <row r="18" spans="2:11" x14ac:dyDescent="0.25">
      <c r="B18" s="37" t="s">
        <v>40</v>
      </c>
      <c r="C18" s="5"/>
      <c r="D18" s="11"/>
      <c r="E18" s="32" t="s">
        <v>34</v>
      </c>
      <c r="F18" s="57"/>
      <c r="G18" s="58"/>
      <c r="H18" s="58"/>
      <c r="I18" s="58"/>
      <c r="J18" s="58"/>
      <c r="K18" s="59"/>
    </row>
    <row r="19" spans="2:11" x14ac:dyDescent="0.25">
      <c r="B19" s="37" t="s">
        <v>40</v>
      </c>
      <c r="C19" s="5"/>
      <c r="D19" s="11"/>
      <c r="E19" s="32" t="s">
        <v>34</v>
      </c>
      <c r="F19" s="57"/>
      <c r="G19" s="58"/>
      <c r="H19" s="58"/>
      <c r="I19" s="58"/>
      <c r="J19" s="58"/>
      <c r="K19" s="59"/>
    </row>
    <row r="20" spans="2:11" x14ac:dyDescent="0.25">
      <c r="B20" s="38"/>
      <c r="C20" s="11"/>
      <c r="D20" s="11"/>
      <c r="E20" s="32"/>
      <c r="F20" s="12"/>
      <c r="G20" s="12"/>
      <c r="H20" s="12"/>
      <c r="I20" s="12"/>
      <c r="J20" s="12"/>
      <c r="K20" s="12"/>
    </row>
    <row r="21" spans="2:11" x14ac:dyDescent="0.25">
      <c r="B21" s="13" t="s">
        <v>56</v>
      </c>
      <c r="C21" s="11"/>
      <c r="D21" s="11"/>
      <c r="E21" s="12"/>
      <c r="F21" s="12"/>
      <c r="G21" s="12"/>
      <c r="H21" s="12"/>
      <c r="I21" s="12"/>
      <c r="J21" s="12"/>
      <c r="K21" s="12"/>
    </row>
    <row r="22" spans="2:11" x14ac:dyDescent="0.25">
      <c r="B22" s="34" t="s">
        <v>18</v>
      </c>
      <c r="C22" s="5"/>
      <c r="D22" s="11"/>
      <c r="E22" s="12"/>
      <c r="F22" s="12"/>
      <c r="G22" s="12"/>
      <c r="H22" s="12"/>
      <c r="I22" s="12"/>
      <c r="J22" s="12"/>
      <c r="K22" s="12"/>
    </row>
    <row r="23" spans="2:11" x14ac:dyDescent="0.25">
      <c r="B23" s="34" t="s">
        <v>19</v>
      </c>
      <c r="C23" s="5"/>
      <c r="D23" s="11"/>
      <c r="E23" s="12"/>
      <c r="F23" s="12"/>
      <c r="G23" s="12"/>
      <c r="H23" s="12"/>
      <c r="I23" s="12"/>
      <c r="J23" s="12"/>
      <c r="K23" s="12"/>
    </row>
    <row r="24" spans="2:11" x14ac:dyDescent="0.25">
      <c r="B24" s="34" t="s">
        <v>20</v>
      </c>
      <c r="C24" s="5"/>
      <c r="D24" s="11"/>
      <c r="E24" s="12"/>
      <c r="F24" s="12"/>
      <c r="G24" s="12"/>
      <c r="H24" s="12"/>
      <c r="I24" s="12"/>
      <c r="J24" s="12"/>
      <c r="K24" s="12"/>
    </row>
    <row r="25" spans="2:11" x14ac:dyDescent="0.25">
      <c r="B25" s="34" t="s">
        <v>40</v>
      </c>
      <c r="C25" s="5"/>
      <c r="D25" s="11"/>
      <c r="E25" s="32" t="s">
        <v>34</v>
      </c>
      <c r="F25" s="57"/>
      <c r="G25" s="58"/>
      <c r="H25" s="58"/>
      <c r="I25" s="58"/>
      <c r="J25" s="58"/>
      <c r="K25" s="59"/>
    </row>
    <row r="26" spans="2:11" x14ac:dyDescent="0.25">
      <c r="B26" s="34" t="s">
        <v>40</v>
      </c>
      <c r="C26" s="5"/>
      <c r="D26" s="11"/>
      <c r="E26" s="32" t="s">
        <v>34</v>
      </c>
      <c r="F26" s="57"/>
      <c r="G26" s="58"/>
      <c r="H26" s="58"/>
      <c r="I26" s="58"/>
      <c r="J26" s="58"/>
      <c r="K26" s="59"/>
    </row>
    <row r="27" spans="2:11" x14ac:dyDescent="0.25">
      <c r="B27" s="34" t="s">
        <v>40</v>
      </c>
      <c r="C27" s="6"/>
      <c r="D27" s="11"/>
      <c r="E27" s="32" t="s">
        <v>34</v>
      </c>
      <c r="F27" s="57"/>
      <c r="G27" s="58"/>
      <c r="H27" s="58"/>
      <c r="I27" s="58"/>
      <c r="J27" s="58"/>
      <c r="K27" s="59"/>
    </row>
    <row r="28" spans="2:11" x14ac:dyDescent="0.25">
      <c r="B28" s="34" t="s">
        <v>40</v>
      </c>
      <c r="C28" s="5"/>
      <c r="D28" s="11"/>
      <c r="E28" s="32" t="s">
        <v>34</v>
      </c>
      <c r="F28" s="57"/>
      <c r="G28" s="58"/>
      <c r="H28" s="58"/>
      <c r="I28" s="58"/>
      <c r="J28" s="58"/>
      <c r="K28" s="59"/>
    </row>
    <row r="29" spans="2:11" x14ac:dyDescent="0.25">
      <c r="B29" s="38"/>
      <c r="C29" s="11"/>
      <c r="D29" s="11"/>
      <c r="E29" s="32"/>
      <c r="F29" s="32"/>
      <c r="G29" s="32"/>
      <c r="H29" s="32"/>
      <c r="I29" s="32"/>
      <c r="J29" s="32"/>
      <c r="K29" s="32"/>
    </row>
    <row r="30" spans="2:11" x14ac:dyDescent="0.25">
      <c r="B30" s="35" t="s">
        <v>57</v>
      </c>
      <c r="C30" s="11"/>
      <c r="D30" s="11"/>
      <c r="E30" s="32"/>
      <c r="F30" s="32"/>
      <c r="G30" s="32"/>
      <c r="H30" s="32"/>
      <c r="I30" s="32"/>
      <c r="J30" s="32"/>
      <c r="K30" s="32"/>
    </row>
    <row r="31" spans="2:11" x14ac:dyDescent="0.25">
      <c r="B31" s="36" t="s">
        <v>41</v>
      </c>
      <c r="C31" s="5"/>
      <c r="D31" s="11"/>
      <c r="E31" s="32"/>
      <c r="F31" s="32"/>
      <c r="G31" s="32"/>
      <c r="H31" s="32"/>
      <c r="I31" s="32"/>
      <c r="J31" s="32"/>
      <c r="K31" s="32"/>
    </row>
    <row r="32" spans="2:11" x14ac:dyDescent="0.25">
      <c r="B32" s="36" t="s">
        <v>42</v>
      </c>
      <c r="C32" s="5"/>
      <c r="D32" s="11"/>
      <c r="E32" s="32"/>
      <c r="F32" s="32"/>
      <c r="G32" s="32"/>
      <c r="H32" s="32"/>
      <c r="I32" s="32"/>
      <c r="J32" s="32"/>
      <c r="K32" s="32"/>
    </row>
    <row r="33" spans="2:11" x14ac:dyDescent="0.25">
      <c r="B33" s="36" t="s">
        <v>43</v>
      </c>
      <c r="C33" s="5"/>
      <c r="D33" s="11"/>
      <c r="E33" s="32"/>
      <c r="F33" s="32"/>
      <c r="G33" s="32"/>
      <c r="H33" s="32"/>
      <c r="I33" s="32"/>
      <c r="J33" s="32"/>
      <c r="K33" s="32"/>
    </row>
    <row r="34" spans="2:11" x14ac:dyDescent="0.25">
      <c r="B34" s="36" t="s">
        <v>44</v>
      </c>
      <c r="C34" s="5"/>
      <c r="D34" s="11"/>
      <c r="E34" s="32"/>
      <c r="F34" s="32"/>
      <c r="G34" s="32"/>
      <c r="H34" s="32"/>
      <c r="I34" s="32"/>
      <c r="J34" s="32"/>
      <c r="K34" s="32"/>
    </row>
    <row r="35" spans="2:11" x14ac:dyDescent="0.25">
      <c r="B35" s="36" t="s">
        <v>40</v>
      </c>
      <c r="C35" s="5"/>
      <c r="D35" s="11"/>
      <c r="E35" s="32" t="s">
        <v>34</v>
      </c>
      <c r="F35" s="57"/>
      <c r="G35" s="58"/>
      <c r="H35" s="58"/>
      <c r="I35" s="58"/>
      <c r="J35" s="58"/>
      <c r="K35" s="59"/>
    </row>
    <row r="36" spans="2:11" x14ac:dyDescent="0.25">
      <c r="B36" s="38"/>
      <c r="C36" s="39"/>
      <c r="D36" s="11"/>
      <c r="E36" s="32"/>
      <c r="F36" s="32"/>
      <c r="G36" s="32"/>
      <c r="H36" s="32"/>
      <c r="I36" s="32"/>
      <c r="J36" s="32"/>
      <c r="K36" s="32"/>
    </row>
    <row r="37" spans="2:11" x14ac:dyDescent="0.25">
      <c r="B37" s="35" t="s">
        <v>45</v>
      </c>
      <c r="C37" s="29">
        <f>SUM(C10:C19,C22:C28,C31:C35)</f>
        <v>0</v>
      </c>
      <c r="D37" s="11"/>
      <c r="E37" s="12"/>
      <c r="F37" s="12"/>
      <c r="G37" s="12"/>
      <c r="H37" s="12"/>
      <c r="I37" s="12"/>
      <c r="J37" s="12"/>
      <c r="K37" s="12"/>
    </row>
    <row r="38" spans="2:11" x14ac:dyDescent="0.25">
      <c r="B38" s="13" t="s">
        <v>47</v>
      </c>
      <c r="C38" s="24">
        <f>C7-C37</f>
        <v>0</v>
      </c>
      <c r="D38" s="11"/>
      <c r="E38" s="12"/>
      <c r="F38" s="12"/>
      <c r="G38" s="12"/>
      <c r="H38" s="12"/>
      <c r="I38" s="12"/>
      <c r="J38" s="12"/>
      <c r="K38" s="12"/>
    </row>
    <row r="39" spans="2:11" x14ac:dyDescent="0.25">
      <c r="B39" s="3"/>
      <c r="C39" s="42"/>
      <c r="D39" s="21"/>
      <c r="E39" s="2"/>
      <c r="F39" s="2"/>
      <c r="G39" s="2"/>
      <c r="H39" s="2"/>
      <c r="I39" s="2"/>
      <c r="J39" s="2"/>
      <c r="K39" s="2"/>
    </row>
    <row r="40" spans="2:11" ht="18.75" x14ac:dyDescent="0.3">
      <c r="B40" s="10" t="s">
        <v>48</v>
      </c>
      <c r="C40" s="23"/>
      <c r="D40" s="21"/>
      <c r="E40" s="2"/>
      <c r="F40" s="2"/>
      <c r="G40" s="2"/>
      <c r="H40" s="2"/>
      <c r="I40" s="2"/>
      <c r="J40" s="2"/>
      <c r="K40" s="2"/>
    </row>
    <row r="41" spans="2:11" x14ac:dyDescent="0.25">
      <c r="B41" s="12" t="s">
        <v>4</v>
      </c>
      <c r="C41" s="31">
        <f>K8</f>
        <v>0</v>
      </c>
      <c r="D41" s="11"/>
      <c r="E41" s="12" t="s">
        <v>5</v>
      </c>
      <c r="F41" s="31">
        <f>K9</f>
        <v>0</v>
      </c>
      <c r="G41" s="12"/>
      <c r="H41" s="12"/>
      <c r="I41" s="12"/>
      <c r="J41" s="12"/>
      <c r="K41" s="12"/>
    </row>
    <row r="42" spans="2:11" x14ac:dyDescent="0.25">
      <c r="B42" s="12" t="s">
        <v>6</v>
      </c>
      <c r="C42" s="24">
        <f>C38*C41</f>
        <v>0</v>
      </c>
      <c r="D42" s="11"/>
      <c r="E42" s="12" t="s">
        <v>7</v>
      </c>
      <c r="F42" s="24">
        <f>C38*F41</f>
        <v>0</v>
      </c>
      <c r="G42" s="12"/>
      <c r="H42" s="12"/>
      <c r="I42" s="12"/>
      <c r="J42" s="12"/>
      <c r="K42" s="12"/>
    </row>
    <row r="43" spans="2:11" x14ac:dyDescent="0.25">
      <c r="B43" s="12" t="s">
        <v>15</v>
      </c>
      <c r="C43" s="25">
        <v>10</v>
      </c>
      <c r="D43" s="11"/>
      <c r="E43" s="12" t="s">
        <v>15</v>
      </c>
      <c r="F43" s="25">
        <v>6</v>
      </c>
      <c r="G43" s="12"/>
      <c r="H43" s="12"/>
      <c r="I43" s="12"/>
      <c r="J43" s="12"/>
      <c r="K43" s="12"/>
    </row>
    <row r="44" spans="2:11" x14ac:dyDescent="0.25">
      <c r="B44" s="12" t="s">
        <v>16</v>
      </c>
      <c r="C44" s="24">
        <f>(C42/C43)</f>
        <v>0</v>
      </c>
      <c r="D44" s="11"/>
      <c r="E44" s="12" t="s">
        <v>3</v>
      </c>
      <c r="F44" s="24">
        <f>(F42/F43)</f>
        <v>0</v>
      </c>
      <c r="G44" s="12"/>
      <c r="H44" s="12"/>
      <c r="I44" s="12"/>
      <c r="J44" s="12"/>
      <c r="K44" s="12"/>
    </row>
    <row r="45" spans="2:11" x14ac:dyDescent="0.25">
      <c r="B45" s="12" t="s">
        <v>21</v>
      </c>
      <c r="C45" s="41"/>
      <c r="D45" s="11"/>
      <c r="E45" s="12" t="s">
        <v>21</v>
      </c>
      <c r="F45" s="41"/>
      <c r="G45" s="12"/>
      <c r="H45" s="12"/>
      <c r="I45" s="12"/>
      <c r="J45" s="12"/>
      <c r="K45" s="12"/>
    </row>
    <row r="46" spans="2:11" x14ac:dyDescent="0.25">
      <c r="B46" s="12" t="s">
        <v>1</v>
      </c>
      <c r="C46" s="24">
        <f>IFERROR(C44/C45,0)</f>
        <v>0</v>
      </c>
      <c r="D46" s="11"/>
      <c r="E46" s="12" t="s">
        <v>1</v>
      </c>
      <c r="F46" s="24">
        <f>IFERROR(F44/F45,0)</f>
        <v>0</v>
      </c>
      <c r="G46" s="12"/>
      <c r="H46" s="12"/>
      <c r="I46" s="12"/>
      <c r="J46" s="12"/>
      <c r="K46" s="12"/>
    </row>
    <row r="47" spans="2:11" x14ac:dyDescent="0.25">
      <c r="B47" s="12" t="s">
        <v>46</v>
      </c>
      <c r="C47" s="40">
        <v>0.99990000000000001</v>
      </c>
      <c r="D47" s="11"/>
      <c r="E47" s="12" t="s">
        <v>46</v>
      </c>
      <c r="F47" s="40">
        <v>0.99990000000000001</v>
      </c>
      <c r="G47" s="12"/>
      <c r="H47" s="50" t="s">
        <v>78</v>
      </c>
      <c r="I47" s="12"/>
      <c r="J47" s="12"/>
      <c r="K47" s="12"/>
    </row>
    <row r="48" spans="2:11" x14ac:dyDescent="0.25">
      <c r="B48" s="13" t="s">
        <v>26</v>
      </c>
      <c r="C48" s="26">
        <f>ROUND((C46/C47),0)</f>
        <v>0</v>
      </c>
      <c r="D48" s="11"/>
      <c r="E48" s="13" t="s">
        <v>27</v>
      </c>
      <c r="F48" s="26">
        <f>ROUND((F46/F47),0)</f>
        <v>0</v>
      </c>
      <c r="G48" s="48">
        <f>IFERROR(1400000*F9*G9*F47/C38, 0)</f>
        <v>0</v>
      </c>
      <c r="H48" s="49">
        <f>IFERROR(((G48*J8)/(1-G48))/H9, 0)</f>
        <v>0</v>
      </c>
      <c r="I48" s="17"/>
      <c r="J48" s="17"/>
      <c r="K48" s="12"/>
    </row>
    <row r="49" spans="2:11" x14ac:dyDescent="0.25">
      <c r="B49" s="43" t="s">
        <v>75</v>
      </c>
      <c r="C49" s="22"/>
      <c r="D49" s="21"/>
      <c r="E49" s="43" t="s">
        <v>59</v>
      </c>
      <c r="F49" s="22"/>
      <c r="G49" s="2"/>
      <c r="H49" s="23"/>
      <c r="I49" s="23"/>
      <c r="J49" s="23"/>
      <c r="K49" s="2"/>
    </row>
    <row r="50" spans="2:11" ht="18.75" x14ac:dyDescent="0.3">
      <c r="B50" s="10" t="s">
        <v>32</v>
      </c>
      <c r="C50" s="2"/>
      <c r="D50" s="21"/>
      <c r="E50" s="2"/>
      <c r="F50" s="2"/>
      <c r="G50" s="2"/>
      <c r="H50" s="2"/>
      <c r="I50" s="2"/>
      <c r="J50" s="2"/>
      <c r="K50" s="2"/>
    </row>
    <row r="51" spans="2:11" x14ac:dyDescent="0.25">
      <c r="B51" s="12" t="s">
        <v>50</v>
      </c>
      <c r="C51" s="5"/>
      <c r="D51" s="11"/>
      <c r="E51" s="12" t="s">
        <v>58</v>
      </c>
      <c r="F51" s="5">
        <v>0</v>
      </c>
      <c r="G51" s="12"/>
      <c r="H51" s="12"/>
      <c r="I51" s="12"/>
      <c r="J51" s="12"/>
      <c r="K51" s="12"/>
    </row>
    <row r="52" spans="2:11" x14ac:dyDescent="0.25">
      <c r="B52" s="12" t="s">
        <v>51</v>
      </c>
      <c r="C52" s="5"/>
      <c r="D52" s="11"/>
      <c r="E52" s="12" t="s">
        <v>52</v>
      </c>
      <c r="F52" s="5">
        <v>0</v>
      </c>
      <c r="G52" s="12"/>
      <c r="H52" s="12"/>
      <c r="I52" s="12"/>
      <c r="J52" s="12"/>
      <c r="K52" s="12"/>
    </row>
    <row r="53" spans="2:11" x14ac:dyDescent="0.25">
      <c r="B53" s="16" t="s">
        <v>24</v>
      </c>
      <c r="C53" s="24">
        <f>IF(C51&lt;C52,C51,C52)</f>
        <v>0</v>
      </c>
      <c r="D53" s="11"/>
      <c r="E53" s="12" t="s">
        <v>25</v>
      </c>
      <c r="F53" s="24">
        <f>IF(F51&lt;F52,F51,F52)</f>
        <v>0</v>
      </c>
      <c r="G53" s="12"/>
      <c r="H53" s="12"/>
      <c r="I53" s="12"/>
      <c r="J53" s="12"/>
      <c r="K53" s="12"/>
    </row>
    <row r="54" spans="2:11" x14ac:dyDescent="0.25">
      <c r="B54" s="2"/>
      <c r="C54" s="2"/>
      <c r="D54" s="21"/>
      <c r="E54" s="2"/>
      <c r="F54" s="2"/>
      <c r="G54" s="2"/>
      <c r="H54" s="2"/>
      <c r="I54" s="2"/>
      <c r="J54" s="2"/>
      <c r="K54" s="2"/>
    </row>
    <row r="55" spans="2:11" ht="18.75" x14ac:dyDescent="0.3">
      <c r="B55" s="10" t="s">
        <v>31</v>
      </c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5">
      <c r="B56" s="13" t="s">
        <v>28</v>
      </c>
      <c r="C56" s="24">
        <f>IF(C48&gt;C51, 0,C48-C53)</f>
        <v>0</v>
      </c>
      <c r="D56" s="11"/>
      <c r="E56" s="14" t="s">
        <v>29</v>
      </c>
      <c r="F56" s="24">
        <f>IF(F48&gt;14000000, 1400000-F53,F48-F53)</f>
        <v>0</v>
      </c>
      <c r="G56" s="12"/>
      <c r="H56" s="12"/>
      <c r="I56" s="12"/>
      <c r="J56" s="12"/>
      <c r="K56" s="12"/>
    </row>
    <row r="57" spans="2:11" x14ac:dyDescent="0.25">
      <c r="B57" s="11"/>
      <c r="C57" s="11"/>
      <c r="D57" s="11"/>
      <c r="E57" s="12"/>
      <c r="F57" s="12"/>
      <c r="G57" s="12"/>
      <c r="H57" s="12"/>
      <c r="I57" s="12"/>
      <c r="J57" s="12"/>
      <c r="K57" s="12"/>
    </row>
    <row r="58" spans="2:11" x14ac:dyDescent="0.25">
      <c r="B58" s="13" t="s">
        <v>33</v>
      </c>
      <c r="C58" s="51" t="str">
        <f>"Federal TC Award adjusted by " &amp; TEXT(C56, "$#,##0")  &amp; " and State TC Award adjusted by " &amp; TEXT(F56,"$#,##0") &amp; ". See State Credits Equity Gap Addendum for details."</f>
        <v>Federal TC Award adjusted by $0 and State TC Award adjusted by $0. See State Credits Equity Gap Addendum for details.</v>
      </c>
      <c r="D58" s="52"/>
      <c r="E58" s="52"/>
      <c r="F58" s="53"/>
      <c r="G58" s="12"/>
      <c r="H58" s="12"/>
      <c r="I58" s="12"/>
      <c r="J58" s="12"/>
      <c r="K58" s="12"/>
    </row>
    <row r="59" spans="2:11" x14ac:dyDescent="0.25">
      <c r="B59" s="12"/>
      <c r="C59" s="54"/>
      <c r="D59" s="55"/>
      <c r="E59" s="55"/>
      <c r="F59" s="56"/>
      <c r="G59" s="12"/>
      <c r="H59" s="12"/>
      <c r="I59" s="12"/>
      <c r="J59" s="12"/>
      <c r="K59" s="12"/>
    </row>
    <row r="60" spans="2:1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</sheetData>
  <sheetProtection algorithmName="SHA-512" hashValue="GLErdjFeeyriMSbcBQkiMSoVUxWghjrtko+DFHHa1nrg3CUEkjHi4qCxR3buo5xteAie35Lm9pekV/Wf6G59pw==" saltValue="afB7lUVI07NiuoE7f/40gA==" spinCount="100000" sheet="1" objects="1" scenarios="1"/>
  <mergeCells count="9">
    <mergeCell ref="C58:F59"/>
    <mergeCell ref="F18:K18"/>
    <mergeCell ref="F19:K19"/>
    <mergeCell ref="F27:K27"/>
    <mergeCell ref="F17:K17"/>
    <mergeCell ref="F26:K26"/>
    <mergeCell ref="F25:K25"/>
    <mergeCell ref="F28:K28"/>
    <mergeCell ref="F35:K35"/>
  </mergeCells>
  <conditionalFormatting sqref="F48:F49">
    <cfRule type="expression" dxfId="5" priority="6">
      <formula>$F$48&gt;1400000</formula>
    </cfRule>
  </conditionalFormatting>
  <conditionalFormatting sqref="B10">
    <cfRule type="expression" dxfId="4" priority="5">
      <formula>$Q$17</formula>
    </cfRule>
  </conditionalFormatting>
  <conditionalFormatting sqref="E49">
    <cfRule type="expression" dxfId="3" priority="4">
      <formula>$F$48&gt;1400000</formula>
    </cfRule>
  </conditionalFormatting>
  <conditionalFormatting sqref="B49">
    <cfRule type="expression" dxfId="2" priority="3">
      <formula>$C$48&gt;$C$51</formula>
    </cfRule>
  </conditionalFormatting>
  <conditionalFormatting sqref="C48">
    <cfRule type="expression" dxfId="1" priority="2">
      <formula>$C$48&gt;$C$51</formula>
    </cfRule>
  </conditionalFormatting>
  <conditionalFormatting sqref="H47:H48">
    <cfRule type="expression" dxfId="0" priority="1">
      <formula>$F$48&gt;1400000</formula>
    </cfRule>
  </conditionalFormatting>
  <pageMargins left="0.7" right="0.7" top="0.75" bottom="0.75" header="0.3" footer="0.3"/>
  <pageSetup scale="6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E724AF866AB34DB1C062BE8D3CEC42" ma:contentTypeVersion="4" ma:contentTypeDescription="Create a new document." ma:contentTypeScope="" ma:versionID="280132798120628bab05bc1ad6d0001e">
  <xsd:schema xmlns:xsd="http://www.w3.org/2001/XMLSchema" xmlns:xs="http://www.w3.org/2001/XMLSchema" xmlns:p="http://schemas.microsoft.com/office/2006/metadata/properties" xmlns:ns2="cb0bca26-f732-40d8-839e-f9a10432b5fb" xmlns:ns3="59629fe9-7159-42d0-afc0-097f679e0c3d" targetNamespace="http://schemas.microsoft.com/office/2006/metadata/properties" ma:root="true" ma:fieldsID="75cff8f57b07ba87123120cca57cef92" ns2:_="" ns3:_="">
    <xsd:import namespace="cb0bca26-f732-40d8-839e-f9a10432b5fb"/>
    <xsd:import namespace="59629fe9-7159-42d0-afc0-097f679e0c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bca26-f732-40d8-839e-f9a10432b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29fe9-7159-42d0-afc0-097f679e0c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6484D0-6B69-4B4B-A7A0-AEC42C327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bca26-f732-40d8-839e-f9a10432b5fb"/>
    <ds:schemaRef ds:uri="59629fe9-7159-42d0-afc0-097f679e0c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01A1B8-3B80-4088-ADAD-2EAFF9106B69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59629fe9-7159-42d0-afc0-097f679e0c3d"/>
    <ds:schemaRef ds:uri="cb0bca26-f732-40d8-839e-f9a10432b5f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CC3460-65D4-4E8D-BC71-B89475BCA8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 Log</vt:lpstr>
      <vt:lpstr>State HTC Gap Method</vt:lpstr>
    </vt:vector>
  </TitlesOfParts>
  <Company>WHEDA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Childress</dc:creator>
  <cp:lastModifiedBy>Matthew Childress</cp:lastModifiedBy>
  <cp:lastPrinted>2019-02-25T21:49:51Z</cp:lastPrinted>
  <dcterms:created xsi:type="dcterms:W3CDTF">2017-09-27T15:46:40Z</dcterms:created>
  <dcterms:modified xsi:type="dcterms:W3CDTF">2020-12-02T22:57:34Z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0x01010075E724AF866AB34DB1C062BE8D3CEC42</vt:lpwstr>
  </property>
  <property fmtid="{D5CDD505-2E9C-101B-9397-08002B2CF9AE}" pid="3" name="SD_RESERVED_IsProtected">
    <vt:lpwstr>True</vt:lpwstr>
  </property>
  <property fmtid="{D5CDD505-2E9C-101B-9397-08002B2CF9AE}" pid="4" name="SD_RESERVED_Protection0«RYrBCsIwEER/JewPFC20PSSBUNOqIF3YQMBbxEgPQoPdIP17zUG8PGbejEQSqGCy6XoetltXV+82cG1Mk7aO8nDIdhzbdWmm/a6fmV2nQJw8WgX8yrFk+hdjFDQgPNLPePQKHuG5RtDSk8NCTRw4iqPrxRiSuESel7usvkNB+VRI+gM=§">
    <vt:lpwstr/>
  </property>
</Properties>
</file>