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" windowWidth="12120" windowHeight="9120" activeTab="0"/>
  </bookViews>
  <sheets>
    <sheet name="Sheet1" sheetId="1" r:id="rId1"/>
  </sheets>
  <definedNames>
    <definedName name="_xlnm.Print_Area" localSheetId="0">'Sheet1'!$A$1:$E$63</definedName>
  </definedNames>
  <calcPr fullCalcOnLoad="1"/>
</workbook>
</file>

<file path=xl/sharedStrings.xml><?xml version="1.0" encoding="utf-8"?>
<sst xmlns="http://schemas.openxmlformats.org/spreadsheetml/2006/main" count="87" uniqueCount="87">
  <si>
    <t>Item</t>
  </si>
  <si>
    <t>Description</t>
  </si>
  <si>
    <t>Total Cost</t>
  </si>
  <si>
    <t>General Requirements</t>
  </si>
  <si>
    <t>Metals</t>
  </si>
  <si>
    <t>Masonry</t>
  </si>
  <si>
    <t>Finishes</t>
  </si>
  <si>
    <t>Specialties</t>
  </si>
  <si>
    <t>Special construction</t>
  </si>
  <si>
    <t>Equipment</t>
  </si>
  <si>
    <t>Conveying Systems</t>
  </si>
  <si>
    <t>Elevator repairs</t>
  </si>
  <si>
    <t>Furnishings</t>
  </si>
  <si>
    <t>Electrical</t>
  </si>
  <si>
    <t>Install new service box</t>
  </si>
  <si>
    <t>Repair 4 existing decks</t>
  </si>
  <si>
    <t>Total Renovation Hard Costs</t>
  </si>
  <si>
    <t>Building permits</t>
  </si>
  <si>
    <t>Replace cabinets in 4 kitchens</t>
  </si>
  <si>
    <t>Miscellaneous in 10 units</t>
  </si>
  <si>
    <t>Install new blinds in all units</t>
  </si>
  <si>
    <t>Install new sprinklers - hallway</t>
  </si>
  <si>
    <t xml:space="preserve">4 new doors - exterior </t>
  </si>
  <si>
    <t xml:space="preserve">18 new windows </t>
  </si>
  <si>
    <t>Repair/replace as needed - 4 units</t>
  </si>
  <si>
    <t xml:space="preserve"> 14 new kitchen sinks</t>
  </si>
  <si>
    <t>14 new sleeve air conditioners</t>
  </si>
  <si>
    <t>SCOPE OF WORK - RENOVATION DEVELOPMENT BUDGET</t>
  </si>
  <si>
    <t>Divison</t>
  </si>
  <si>
    <t>Scope of Work Requirements</t>
  </si>
  <si>
    <t>Page 1 of 1</t>
  </si>
  <si>
    <t>Existing Conditions</t>
  </si>
  <si>
    <t>Site Survey</t>
  </si>
  <si>
    <t>Concrete</t>
  </si>
  <si>
    <t>Cleaning of Cast-in-Place Concrete</t>
  </si>
  <si>
    <t>Unit Masonry Restoration</t>
  </si>
  <si>
    <t>Wood, Plastics, and Composites</t>
  </si>
  <si>
    <t xml:space="preserve"> Steel Roof Decking</t>
  </si>
  <si>
    <t xml:space="preserve"> Maintenance of Masonry</t>
  </si>
  <si>
    <t xml:space="preserve"> Maintenance of Concrete</t>
  </si>
  <si>
    <t xml:space="preserve"> Assessment</t>
  </si>
  <si>
    <t>Thermal and Moisture Protection</t>
  </si>
  <si>
    <t xml:space="preserve"> Roofing</t>
  </si>
  <si>
    <t>Roof Replacement</t>
  </si>
  <si>
    <t>Openings</t>
  </si>
  <si>
    <t>Shower Doors</t>
  </si>
  <si>
    <t>Wire Mesh Storage Lockers</t>
  </si>
  <si>
    <t xml:space="preserve"> Lockers</t>
  </si>
  <si>
    <t>Fire Suppression</t>
  </si>
  <si>
    <t>Plumbing</t>
  </si>
  <si>
    <t>Heating, Ventilating, and Air Conditioning (HVAC)</t>
  </si>
  <si>
    <t>Integrated Automation</t>
  </si>
  <si>
    <t>22 microwaves</t>
  </si>
  <si>
    <t xml:space="preserve"> Residential Kitchens Appliances</t>
  </si>
  <si>
    <t xml:space="preserve"> Horizontal Louver Blinds</t>
  </si>
  <si>
    <t>Communications</t>
  </si>
  <si>
    <t xml:space="preserve"> Voice Communications Terminal Equipment</t>
  </si>
  <si>
    <t>Elevator Telephone replacement</t>
  </si>
  <si>
    <t xml:space="preserve"> Elevators</t>
  </si>
  <si>
    <t>Electronic Safety and Security</t>
  </si>
  <si>
    <t>Parking Lot Security Cameras</t>
  </si>
  <si>
    <t xml:space="preserve"> Video Surveillance</t>
  </si>
  <si>
    <t xml:space="preserve"> Electrical service</t>
  </si>
  <si>
    <t xml:space="preserve"> Air conditioning</t>
  </si>
  <si>
    <t xml:space="preserve"> Rough Carpentry</t>
  </si>
  <si>
    <t xml:space="preserve"> Finish Carpentry</t>
  </si>
  <si>
    <t xml:space="preserve"> Wood windows</t>
  </si>
  <si>
    <t xml:space="preserve"> Metal Doors</t>
  </si>
  <si>
    <t xml:space="preserve"> Drywall</t>
  </si>
  <si>
    <t xml:space="preserve"> Toilet, Bath, and Laundry Accessories</t>
  </si>
  <si>
    <t xml:space="preserve"> Fire Protection</t>
  </si>
  <si>
    <t xml:space="preserve"> Plumbing fixtures</t>
  </si>
  <si>
    <t>Earthwork</t>
  </si>
  <si>
    <t xml:space="preserve"> Fences and Gates</t>
  </si>
  <si>
    <t>Replace privacy fencing</t>
  </si>
  <si>
    <t>Exterior Improvements</t>
  </si>
  <si>
    <t xml:space="preserve"> Site Clearing</t>
  </si>
  <si>
    <t>Remove Overgrown/damaged trees</t>
  </si>
  <si>
    <t>Utilities</t>
  </si>
  <si>
    <t>Transportation</t>
  </si>
  <si>
    <t>Operation and Maintenance of Utilities</t>
  </si>
  <si>
    <t>Cleaning of sewer line</t>
  </si>
  <si>
    <t>Waterway and Marine Construction</t>
  </si>
  <si>
    <t xml:space="preserve"> Regulatory Requirements</t>
  </si>
  <si>
    <t>APPENDIX G-1
SCOPE OF WORK - REQUIRED FORMAT</t>
  </si>
  <si>
    <r>
      <t xml:space="preserve">A </t>
    </r>
    <r>
      <rPr>
        <b/>
        <sz val="11"/>
        <rFont val="Calibri"/>
        <family val="2"/>
      </rPr>
      <t>Scope of Work</t>
    </r>
    <r>
      <rPr>
        <sz val="11"/>
        <rFont val="Calibri"/>
        <family val="2"/>
      </rPr>
      <t xml:space="preserve"> in the following format is an </t>
    </r>
    <r>
      <rPr>
        <b/>
        <sz val="11"/>
        <rFont val="Calibri"/>
        <family val="2"/>
      </rPr>
      <t>Application Threshold item</t>
    </r>
    <r>
      <rPr>
        <sz val="11"/>
        <rFont val="Calibri"/>
        <family val="2"/>
      </rPr>
      <t xml:space="preserve"> for all Preservation and Rehabilitation projects.  The </t>
    </r>
    <r>
      <rPr>
        <b/>
        <sz val="11"/>
        <rFont val="Calibri"/>
        <family val="2"/>
      </rPr>
      <t>Scope of Work</t>
    </r>
    <r>
      <rPr>
        <sz val="11"/>
        <rFont val="Calibri"/>
        <family val="2"/>
      </rPr>
      <t xml:space="preserve"> should follow the April 2014 CSI Master Format Divisions of Work.  The following is an example of what a typical Scope of Work might include.</t>
    </r>
  </si>
  <si>
    <t>2022 WHEDA Housing Tax Credit Appendix G-1 (Revised 6/2020)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</si>
</sst>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0">
    <font>
      <sz val="11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20" fillId="0" borderId="0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workbookViewId="0" topLeftCell="A10">
      <selection activeCell="E70" sqref="E70"/>
    </sheetView>
  </sheetViews>
  <sheetFormatPr defaultColWidth="9.00390625" defaultRowHeight="14.25"/>
  <cols>
    <col min="1" max="1" width="9.00390625" style="2" customWidth="1"/>
    <col min="2" max="2" width="44.875" style="2" bestFit="1" customWidth="1"/>
    <col min="3" max="3" width="33.125" style="2" bestFit="1" customWidth="1"/>
    <col min="4" max="4" width="11.25390625" style="2" customWidth="1"/>
    <col min="5" max="5" width="10.125" style="2" customWidth="1"/>
    <col min="6" max="16384" width="9.00390625" style="2" customWidth="1"/>
  </cols>
  <sheetData>
    <row r="1" spans="1:5" ht="36.75" customHeight="1">
      <c r="A1" s="1"/>
      <c r="B1" s="15" t="s">
        <v>84</v>
      </c>
      <c r="C1" s="16"/>
      <c r="D1" s="16"/>
      <c r="E1" s="1"/>
    </row>
    <row r="2" spans="1:5" ht="14.25">
      <c r="A2" s="1"/>
      <c r="B2" s="1"/>
      <c r="C2" s="1"/>
      <c r="D2" s="1"/>
      <c r="E2" s="1"/>
    </row>
    <row r="3" spans="1:5" ht="46.5" customHeight="1">
      <c r="A3" s="17" t="s">
        <v>85</v>
      </c>
      <c r="B3" s="17"/>
      <c r="C3" s="17"/>
      <c r="D3" s="17"/>
      <c r="E3" s="17"/>
    </row>
    <row r="5" spans="2:3" ht="15" thickBot="1">
      <c r="B5" s="18" t="s">
        <v>27</v>
      </c>
      <c r="C5" s="18"/>
    </row>
    <row r="6" spans="1:4" ht="13.5" customHeight="1" thickBot="1" thickTop="1">
      <c r="A6" s="3" t="s">
        <v>28</v>
      </c>
      <c r="B6" s="4" t="s">
        <v>0</v>
      </c>
      <c r="C6" s="4" t="s">
        <v>1</v>
      </c>
      <c r="D6" s="4" t="s">
        <v>2</v>
      </c>
    </row>
    <row r="7" spans="1:2" ht="13.5" customHeight="1" thickTop="1">
      <c r="A7" s="5" t="str">
        <f>"010000"</f>
        <v>010000</v>
      </c>
      <c r="B7" s="6" t="s">
        <v>3</v>
      </c>
    </row>
    <row r="8" spans="1:4" ht="13.5" customHeight="1">
      <c r="A8" s="5"/>
      <c r="B8" s="2" t="s">
        <v>83</v>
      </c>
      <c r="C8" s="2" t="s">
        <v>17</v>
      </c>
      <c r="D8" s="7">
        <v>500</v>
      </c>
    </row>
    <row r="9" spans="1:4" ht="13.5" customHeight="1">
      <c r="A9" s="5" t="str">
        <f>"020000"</f>
        <v>020000</v>
      </c>
      <c r="B9" s="6" t="s">
        <v>31</v>
      </c>
      <c r="D9" s="7"/>
    </row>
    <row r="10" spans="1:4" ht="13.5" customHeight="1">
      <c r="A10" s="5"/>
      <c r="B10" s="2" t="s">
        <v>40</v>
      </c>
      <c r="C10" s="2" t="s">
        <v>32</v>
      </c>
      <c r="D10" s="7">
        <v>5500</v>
      </c>
    </row>
    <row r="11" spans="1:4" ht="13.5" customHeight="1">
      <c r="A11" s="5" t="str">
        <f>"030000"</f>
        <v>030000</v>
      </c>
      <c r="B11" s="6" t="s">
        <v>33</v>
      </c>
      <c r="D11" s="7"/>
    </row>
    <row r="12" spans="1:4" ht="13.5" customHeight="1">
      <c r="A12" s="5"/>
      <c r="B12" s="2" t="s">
        <v>39</v>
      </c>
      <c r="C12" s="2" t="s">
        <v>34</v>
      </c>
      <c r="D12" s="7">
        <v>9200</v>
      </c>
    </row>
    <row r="13" spans="1:4" ht="13.5" customHeight="1">
      <c r="A13" s="5" t="str">
        <f>"040000"</f>
        <v>040000</v>
      </c>
      <c r="B13" s="6" t="s">
        <v>5</v>
      </c>
      <c r="D13" s="7"/>
    </row>
    <row r="14" spans="1:4" ht="13.5" customHeight="1">
      <c r="A14" s="5"/>
      <c r="B14" s="2" t="s">
        <v>38</v>
      </c>
      <c r="C14" s="2" t="s">
        <v>35</v>
      </c>
      <c r="D14" s="7">
        <v>19800</v>
      </c>
    </row>
    <row r="15" spans="1:4" ht="13.5" customHeight="1">
      <c r="A15" s="5" t="str">
        <f>"050000"</f>
        <v>050000</v>
      </c>
      <c r="B15" s="6" t="s">
        <v>4</v>
      </c>
      <c r="D15" s="7"/>
    </row>
    <row r="16" spans="1:4" ht="13.5" customHeight="1">
      <c r="A16" s="5"/>
      <c r="B16" s="2" t="s">
        <v>37</v>
      </c>
      <c r="C16" s="2" t="s">
        <v>15</v>
      </c>
      <c r="D16" s="7">
        <v>12000</v>
      </c>
    </row>
    <row r="17" spans="1:4" ht="13.5" customHeight="1">
      <c r="A17" s="5" t="str">
        <f>"060000"</f>
        <v>060000</v>
      </c>
      <c r="B17" s="6" t="s">
        <v>36</v>
      </c>
      <c r="D17" s="7"/>
    </row>
    <row r="18" spans="1:4" ht="13.5" customHeight="1">
      <c r="A18" s="5"/>
      <c r="B18" s="2" t="s">
        <v>64</v>
      </c>
      <c r="C18" s="2" t="s">
        <v>19</v>
      </c>
      <c r="D18" s="7">
        <v>18000</v>
      </c>
    </row>
    <row r="19" spans="1:4" ht="13.5" customHeight="1">
      <c r="A19" s="5"/>
      <c r="B19" s="2" t="s">
        <v>65</v>
      </c>
      <c r="C19" s="2" t="s">
        <v>18</v>
      </c>
      <c r="D19" s="7">
        <v>9000</v>
      </c>
    </row>
    <row r="20" spans="1:4" ht="13.5" customHeight="1">
      <c r="A20" s="5" t="str">
        <f>"070000"</f>
        <v>070000</v>
      </c>
      <c r="B20" s="6" t="s">
        <v>41</v>
      </c>
      <c r="D20" s="7"/>
    </row>
    <row r="21" spans="1:4" ht="13.5" customHeight="1">
      <c r="A21" s="5"/>
      <c r="B21" s="2" t="s">
        <v>42</v>
      </c>
      <c r="C21" s="2" t="s">
        <v>43</v>
      </c>
      <c r="D21" s="7">
        <v>82000</v>
      </c>
    </row>
    <row r="22" spans="1:4" ht="13.5" customHeight="1">
      <c r="A22" s="5" t="str">
        <f>"080000"</f>
        <v>080000</v>
      </c>
      <c r="B22" s="6" t="s">
        <v>44</v>
      </c>
      <c r="D22" s="7"/>
    </row>
    <row r="23" spans="1:4" ht="13.5" customHeight="1">
      <c r="A23" s="5"/>
      <c r="B23" s="2" t="s">
        <v>66</v>
      </c>
      <c r="C23" s="2" t="s">
        <v>23</v>
      </c>
      <c r="D23" s="7">
        <v>6000</v>
      </c>
    </row>
    <row r="24" spans="1:4" ht="13.5" customHeight="1">
      <c r="A24" s="5"/>
      <c r="B24" s="2" t="s">
        <v>67</v>
      </c>
      <c r="C24" s="2" t="s">
        <v>22</v>
      </c>
      <c r="D24" s="7">
        <v>2000</v>
      </c>
    </row>
    <row r="25" spans="1:4" ht="13.5" customHeight="1">
      <c r="A25" s="5" t="str">
        <f>"090000"</f>
        <v>090000</v>
      </c>
      <c r="B25" s="6" t="s">
        <v>6</v>
      </c>
      <c r="D25" s="7"/>
    </row>
    <row r="26" spans="1:4" ht="13.5" customHeight="1">
      <c r="A26" s="5"/>
      <c r="B26" s="2" t="s">
        <v>68</v>
      </c>
      <c r="C26" s="2" t="s">
        <v>24</v>
      </c>
      <c r="D26" s="7">
        <v>25000</v>
      </c>
    </row>
    <row r="27" spans="1:4" ht="13.5" customHeight="1">
      <c r="A27" s="5" t="str">
        <f>"100000"</f>
        <v>100000</v>
      </c>
      <c r="B27" s="6" t="s">
        <v>7</v>
      </c>
      <c r="D27" s="7"/>
    </row>
    <row r="28" spans="1:4" ht="13.5" customHeight="1">
      <c r="A28" s="5"/>
      <c r="B28" s="2" t="s">
        <v>69</v>
      </c>
      <c r="C28" s="2" t="s">
        <v>45</v>
      </c>
      <c r="D28" s="7">
        <v>4800</v>
      </c>
    </row>
    <row r="29" spans="1:4" ht="13.5" customHeight="1">
      <c r="A29" s="5"/>
      <c r="B29" s="2" t="s">
        <v>47</v>
      </c>
      <c r="C29" s="2" t="s">
        <v>46</v>
      </c>
      <c r="D29" s="7">
        <v>1800</v>
      </c>
    </row>
    <row r="30" spans="1:4" ht="13.5" customHeight="1">
      <c r="A30" s="5">
        <v>110000</v>
      </c>
      <c r="B30" s="6" t="s">
        <v>9</v>
      </c>
      <c r="D30" s="8"/>
    </row>
    <row r="31" spans="1:4" ht="13.5" customHeight="1">
      <c r="A31" s="5"/>
      <c r="B31" s="2" t="s">
        <v>53</v>
      </c>
      <c r="C31" s="2" t="s">
        <v>52</v>
      </c>
      <c r="D31" s="8">
        <v>3350</v>
      </c>
    </row>
    <row r="32" spans="1:2" ht="13.5" customHeight="1">
      <c r="A32" s="5">
        <v>120000</v>
      </c>
      <c r="B32" s="6" t="s">
        <v>12</v>
      </c>
    </row>
    <row r="33" spans="1:4" ht="13.5" customHeight="1">
      <c r="A33" s="5"/>
      <c r="B33" s="2" t="s">
        <v>54</v>
      </c>
      <c r="C33" s="2" t="s">
        <v>20</v>
      </c>
      <c r="D33" s="8">
        <v>4000</v>
      </c>
    </row>
    <row r="34" spans="1:4" ht="13.5" customHeight="1">
      <c r="A34" s="5">
        <v>130000</v>
      </c>
      <c r="B34" s="6" t="s">
        <v>8</v>
      </c>
      <c r="D34" s="8"/>
    </row>
    <row r="35" spans="1:2" ht="13.5" customHeight="1">
      <c r="A35" s="5">
        <v>140000</v>
      </c>
      <c r="B35" s="6" t="s">
        <v>10</v>
      </c>
    </row>
    <row r="36" spans="1:4" ht="13.5" customHeight="1">
      <c r="A36" s="9"/>
      <c r="B36" s="2" t="s">
        <v>58</v>
      </c>
      <c r="C36" s="2" t="s">
        <v>11</v>
      </c>
      <c r="D36" s="8">
        <v>22000</v>
      </c>
    </row>
    <row r="37" spans="1:4" ht="13.5" customHeight="1">
      <c r="A37" s="5">
        <v>210000</v>
      </c>
      <c r="B37" s="6" t="s">
        <v>48</v>
      </c>
      <c r="D37" s="8"/>
    </row>
    <row r="38" spans="1:4" ht="13.5" customHeight="1">
      <c r="A38" s="5"/>
      <c r="B38" s="2" t="s">
        <v>70</v>
      </c>
      <c r="C38" s="2" t="s">
        <v>21</v>
      </c>
      <c r="D38" s="8">
        <v>19000</v>
      </c>
    </row>
    <row r="39" spans="1:2" ht="13.5" customHeight="1">
      <c r="A39" s="5">
        <v>220000</v>
      </c>
      <c r="B39" s="6" t="s">
        <v>49</v>
      </c>
    </row>
    <row r="40" spans="1:4" ht="13.5" customHeight="1">
      <c r="A40" s="5"/>
      <c r="B40" s="2" t="s">
        <v>71</v>
      </c>
      <c r="C40" s="2" t="s">
        <v>25</v>
      </c>
      <c r="D40" s="8">
        <v>4200</v>
      </c>
    </row>
    <row r="41" spans="1:4" ht="13.5" customHeight="1">
      <c r="A41" s="5">
        <v>230000</v>
      </c>
      <c r="B41" s="6" t="s">
        <v>50</v>
      </c>
      <c r="D41" s="8"/>
    </row>
    <row r="42" spans="1:4" ht="13.5" customHeight="1">
      <c r="A42" s="5"/>
      <c r="B42" s="2" t="s">
        <v>63</v>
      </c>
      <c r="C42" s="2" t="s">
        <v>26</v>
      </c>
      <c r="D42" s="8">
        <v>7000</v>
      </c>
    </row>
    <row r="43" spans="1:4" ht="13.5" customHeight="1">
      <c r="A43" s="5">
        <v>250000</v>
      </c>
      <c r="B43" s="6" t="s">
        <v>51</v>
      </c>
      <c r="D43" s="10"/>
    </row>
    <row r="44" spans="1:4" ht="13.5" customHeight="1">
      <c r="A44" s="5">
        <v>260000</v>
      </c>
      <c r="B44" s="6" t="s">
        <v>13</v>
      </c>
      <c r="D44" s="8"/>
    </row>
    <row r="45" spans="1:4" ht="13.5" customHeight="1">
      <c r="A45" s="9"/>
      <c r="B45" s="2" t="s">
        <v>62</v>
      </c>
      <c r="C45" s="2" t="s">
        <v>14</v>
      </c>
      <c r="D45" s="8">
        <v>2000</v>
      </c>
    </row>
    <row r="46" spans="1:4" ht="13.5" customHeight="1">
      <c r="A46" s="5">
        <v>270000</v>
      </c>
      <c r="B46" s="6" t="s">
        <v>55</v>
      </c>
      <c r="D46" s="8"/>
    </row>
    <row r="47" spans="1:4" ht="13.5" customHeight="1">
      <c r="A47" s="9"/>
      <c r="B47" s="2" t="s">
        <v>56</v>
      </c>
      <c r="C47" s="2" t="s">
        <v>57</v>
      </c>
      <c r="D47" s="8">
        <v>850</v>
      </c>
    </row>
    <row r="48" spans="1:4" ht="13.5" customHeight="1">
      <c r="A48" s="5">
        <v>280000</v>
      </c>
      <c r="B48" s="6" t="s">
        <v>59</v>
      </c>
      <c r="D48" s="8"/>
    </row>
    <row r="49" spans="1:4" ht="13.5" customHeight="1">
      <c r="A49" s="9"/>
      <c r="B49" s="2" t="s">
        <v>61</v>
      </c>
      <c r="C49" s="2" t="s">
        <v>60</v>
      </c>
      <c r="D49" s="8">
        <v>7700</v>
      </c>
    </row>
    <row r="50" spans="1:4" ht="13.5" customHeight="1">
      <c r="A50" s="5">
        <v>310000</v>
      </c>
      <c r="B50" s="6" t="s">
        <v>72</v>
      </c>
      <c r="D50" s="8"/>
    </row>
    <row r="51" spans="1:4" ht="13.5" customHeight="1">
      <c r="A51" s="9"/>
      <c r="B51" s="2" t="s">
        <v>76</v>
      </c>
      <c r="C51" s="2" t="s">
        <v>77</v>
      </c>
      <c r="D51" s="8">
        <v>2500</v>
      </c>
    </row>
    <row r="52" spans="1:4" ht="13.5" customHeight="1">
      <c r="A52" s="5">
        <v>320000</v>
      </c>
      <c r="B52" s="6" t="s">
        <v>75</v>
      </c>
      <c r="D52" s="8"/>
    </row>
    <row r="53" spans="1:4" ht="13.5" customHeight="1">
      <c r="A53" s="9"/>
      <c r="B53" s="2" t="s">
        <v>73</v>
      </c>
      <c r="C53" s="2" t="s">
        <v>74</v>
      </c>
      <c r="D53" s="8">
        <v>4400</v>
      </c>
    </row>
    <row r="54" spans="1:4" ht="13.5" customHeight="1">
      <c r="A54" s="5">
        <v>330000</v>
      </c>
      <c r="B54" s="6" t="s">
        <v>78</v>
      </c>
      <c r="D54" s="8"/>
    </row>
    <row r="55" spans="1:4" ht="13.5" customHeight="1">
      <c r="A55" s="9"/>
      <c r="B55" s="2" t="s">
        <v>80</v>
      </c>
      <c r="C55" s="2" t="s">
        <v>81</v>
      </c>
      <c r="D55" s="8">
        <v>850</v>
      </c>
    </row>
    <row r="56" spans="1:4" ht="13.5" customHeight="1">
      <c r="A56" s="5">
        <v>340000</v>
      </c>
      <c r="B56" s="6" t="s">
        <v>79</v>
      </c>
      <c r="D56" s="8"/>
    </row>
    <row r="57" spans="1:4" ht="13.5" customHeight="1">
      <c r="A57" s="5">
        <v>350000</v>
      </c>
      <c r="B57" s="6" t="s">
        <v>82</v>
      </c>
      <c r="D57" s="8"/>
    </row>
    <row r="58" spans="1:4" ht="13.5" customHeight="1" thickBot="1">
      <c r="A58" s="9"/>
      <c r="D58" s="11"/>
    </row>
    <row r="59" spans="1:4" ht="13.5" customHeight="1">
      <c r="A59" s="9"/>
      <c r="B59" s="6" t="s">
        <v>16</v>
      </c>
      <c r="D59" s="12">
        <f>SUM(D8:D58)</f>
        <v>273450</v>
      </c>
    </row>
    <row r="60" ht="13.5" customHeight="1"/>
    <row r="61" ht="13.5" customHeight="1"/>
    <row r="62" spans="1:4" ht="13.5" customHeight="1">
      <c r="A62" s="13" t="s">
        <v>86</v>
      </c>
      <c r="B62" s="1"/>
      <c r="C62" s="13" t="s">
        <v>29</v>
      </c>
      <c r="D62" s="13" t="s">
        <v>30</v>
      </c>
    </row>
    <row r="67" spans="1:5" ht="14.25">
      <c r="A67" s="1"/>
      <c r="B67" s="1"/>
      <c r="C67" s="1"/>
      <c r="D67" s="14"/>
      <c r="E67" s="1"/>
    </row>
    <row r="68" spans="1:5" ht="14.25">
      <c r="A68" s="1"/>
      <c r="E68" s="1"/>
    </row>
    <row r="69" spans="1:5" ht="14.25">
      <c r="A69" s="1"/>
      <c r="B69" s="1"/>
      <c r="C69" s="1"/>
      <c r="D69" s="1"/>
      <c r="E69" s="1"/>
    </row>
  </sheetData>
  <sheetProtection/>
  <mergeCells count="3">
    <mergeCell ref="B1:D1"/>
    <mergeCell ref="A3:E3"/>
    <mergeCell ref="B5:C5"/>
  </mergeCells>
  <printOptions horizontalCentered="1"/>
  <pageMargins left="0.25" right="0.25" top="0.25" bottom="0.2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dluedcke</dc:creator>
  <cp:keywords/>
  <dc:description/>
  <cp:lastModifiedBy>Emily Z. Francis</cp:lastModifiedBy>
  <cp:lastPrinted>2016-10-31T13:20:10Z</cp:lastPrinted>
  <dcterms:created xsi:type="dcterms:W3CDTF">2005-10-13T17:23:30Z</dcterms:created>
  <dcterms:modified xsi:type="dcterms:W3CDTF">2021-10-28T11:24:53Z</dcterms:modified>
  <cp:category/>
  <cp:version/>
  <cp:contentType/>
  <cp:contentStatus/>
</cp:coreProperties>
</file>