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CREDIT\LIHTC\2018 Program\Application\"/>
    </mc:Choice>
  </mc:AlternateContent>
  <bookViews>
    <workbookView xWindow="0" yWindow="0" windowWidth="28800" windowHeight="12435"/>
  </bookViews>
  <sheets>
    <sheet name="Sheet1" sheetId="1" r:id="rId1"/>
  </sheets>
  <definedNames>
    <definedName name="_xlnm.Print_Area" localSheetId="0">Sheet1!$A$1:$N$58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D48" i="1"/>
  <c r="D47" i="1"/>
  <c r="D46" i="1"/>
  <c r="D45" i="1"/>
  <c r="D35" i="1"/>
  <c r="D34" i="1"/>
  <c r="D33" i="1"/>
  <c r="D32" i="1"/>
  <c r="D31" i="1"/>
  <c r="D37" i="1"/>
  <c r="G20" i="1"/>
  <c r="G23" i="1" s="1"/>
  <c r="D51" i="1" s="1"/>
  <c r="D36" i="1" l="1"/>
  <c r="D38" i="1" s="1"/>
  <c r="G24" i="1"/>
  <c r="D50" i="1"/>
  <c r="D52" i="1" s="1"/>
</calcChain>
</file>

<file path=xl/sharedStrings.xml><?xml version="1.0" encoding="utf-8"?>
<sst xmlns="http://schemas.openxmlformats.org/spreadsheetml/2006/main" count="98" uniqueCount="73">
  <si>
    <t>13. Credit Usage</t>
  </si>
  <si>
    <t>Applications that include a credit request in excess of an amount that would qualify for Credit Usage points will be limited to $850,000.</t>
  </si>
  <si>
    <t>Total Building Square Footage</t>
  </si>
  <si>
    <t>Total Community Service Facilities Square Footage</t>
  </si>
  <si>
    <t>Total LIHTCs Requested</t>
  </si>
  <si>
    <t>LIHTCs Attributable to Community Service Facilities</t>
  </si>
  <si>
    <t>LIHTCs Attributable to Residential areas</t>
  </si>
  <si>
    <t>Credit Allocated to New Construction and Adaptive Reuse Units</t>
  </si>
  <si>
    <t>Credit Allocated to Acquisition/Rehab Units</t>
  </si>
  <si>
    <t>Total</t>
  </si>
  <si>
    <t>Minimum Unit Sizes (Square Feet)</t>
  </si>
  <si>
    <t>Studios</t>
  </si>
  <si>
    <t>4+ BR</t>
  </si>
  <si>
    <t>3 BR</t>
  </si>
  <si>
    <t>1 BR</t>
  </si>
  <si>
    <t>2 BR</t>
  </si>
  <si>
    <t>New Construction/Adaptive Reuse Units</t>
  </si>
  <si>
    <t>Unit Size</t>
  </si>
  <si>
    <t>Num of LI Units</t>
  </si>
  <si>
    <t>Weight</t>
  </si>
  <si>
    <t>Weighted Units</t>
  </si>
  <si>
    <t>Acquisition/Rehab Units</t>
  </si>
  <si>
    <t>0 BR</t>
  </si>
  <si>
    <t>Total Weighted Units</t>
  </si>
  <si>
    <t>Credit Requested</t>
  </si>
  <si>
    <t>Credit Per Unit</t>
  </si>
  <si>
    <t>Dane County and Metroplitan Milwaukee</t>
  </si>
  <si>
    <t>Points</t>
  </si>
  <si>
    <t>Other Areas</t>
  </si>
  <si>
    <t>WHEDA will award points to developments requesting relatively fewer credits per low income unit produced, as calculated in Application One. For properties containing a mix of Acquisition/Rehab units and New Construction or Adaptive Reuse units, a Credit Usage score will be calculated for the properties the Acquisition/Rehab units and New Construction or Adaptive Reuse units, with the lessor of the two being used as the application score for this category.</t>
  </si>
  <si>
    <t>For properties in a Qualified Census Tract, which also includes a job/skill training center or employment counseling center (or similar facilities) as a Community Service Facility, WHEDA will exclude the credits attributable to the Community Service Facilities from the Credit Usage calculation. Applicants should include an attachment that clearly identifies the costs, basis and LIHTC's attributable to the Community Service Facilities. WHEDA expects that the per-square-foot costs of the Community Service Facilities will be significantly below the per-square-foot costs for the residential portion of the property.</t>
  </si>
  <si>
    <t>The table below includes the minimum unit sizes for</t>
  </si>
  <si>
    <t>LIHTC properties in the 2017 cycle.  Applications</t>
  </si>
  <si>
    <t>required to meet theminimum unit sizes noted below</t>
  </si>
  <si>
    <t>Unit Type</t>
  </si>
  <si>
    <t>Minimm SF</t>
  </si>
  <si>
    <t>Maximum Points: 30</t>
  </si>
  <si>
    <t>Total Points:</t>
  </si>
  <si>
    <r>
      <rPr>
        <b/>
        <sz val="9"/>
        <color theme="1"/>
        <rFont val="Calibri"/>
        <family val="2"/>
      </rPr>
      <t xml:space="preserve">• </t>
    </r>
    <r>
      <rPr>
        <b/>
        <sz val="9"/>
        <color theme="1"/>
        <rFont val="Calibri"/>
        <family val="2"/>
        <scheme val="minor"/>
      </rPr>
      <t>NOTE: If requesting points in Category 7 - Rehabilitation/Neighborhood Stabilization application cannot score points in this category.</t>
    </r>
  </si>
  <si>
    <r>
      <rPr>
        <b/>
        <sz val="9"/>
        <color theme="1"/>
        <rFont val="Calibri"/>
        <family val="2"/>
      </rPr>
      <t xml:space="preserve">• </t>
    </r>
    <r>
      <rPr>
        <b/>
        <sz val="9"/>
        <color theme="1"/>
        <rFont val="Calibri"/>
        <family val="2"/>
        <scheme val="minor"/>
      </rPr>
      <t>NOTE: The unit mix used below MUST MATCH the Unit Mix page of the application. The Credit-per-Unit calculation for the proposed unit mix will be adjusted to reflect the bedroom sizes of the low-income unit mixes. The “Weighted Credit-per-Unit” value will be used to determine points.</t>
    </r>
  </si>
  <si>
    <r>
      <rPr>
        <b/>
        <sz val="9"/>
        <color theme="1"/>
        <rFont val="Calibri"/>
        <family val="2"/>
      </rPr>
      <t xml:space="preserve">• </t>
    </r>
    <r>
      <rPr>
        <b/>
        <sz val="9"/>
        <color theme="1"/>
        <rFont val="Calibri"/>
        <family val="2"/>
        <scheme val="minor"/>
      </rPr>
      <t>NOTE: Changes to the Project Costs and Credit Calculation page or any page that impacts the Project Costs and Credit Calculation page may change the credit amounts in the Credit Usage category. Please revisit this page if any application changes affect the credit amount.</t>
    </r>
  </si>
  <si>
    <t>$14,816 to $15,465</t>
  </si>
  <si>
    <t>Over $19,380</t>
  </si>
  <si>
    <t>$16,121 to $16,770</t>
  </si>
  <si>
    <t>$16,771 to $17,425</t>
  </si>
  <si>
    <t>$18,731 to $19,380</t>
  </si>
  <si>
    <t>$17,426 to $18,075</t>
  </si>
  <si>
    <t>$18,076 to $18,730</t>
  </si>
  <si>
    <t>$14,375 or less</t>
  </si>
  <si>
    <t>$14,376 to $15,010</t>
  </si>
  <si>
    <t>$15,011 to $15,640</t>
  </si>
  <si>
    <t>$15,641 to $16,275</t>
  </si>
  <si>
    <t>$16,276 to $16,910</t>
  </si>
  <si>
    <t>$16,911 to $17,540</t>
  </si>
  <si>
    <t>$17,541 to $18,180</t>
  </si>
  <si>
    <t>$18,181 to $18,810</t>
  </si>
  <si>
    <t>Over $18,810</t>
  </si>
  <si>
    <t>$8,120 or less</t>
  </si>
  <si>
    <t>$8,121 to $8,815</t>
  </si>
  <si>
    <t>$8,816 to $9,515</t>
  </si>
  <si>
    <t>$9,516 to $10,200</t>
  </si>
  <si>
    <t>$10,201 to $10,910</t>
  </si>
  <si>
    <t>Over $10,910</t>
  </si>
  <si>
    <t>$7,805 or less</t>
  </si>
  <si>
    <t>$7,806 to $8,475</t>
  </si>
  <si>
    <t>$8,476 to $9,145</t>
  </si>
  <si>
    <t>$9,146 to $9,810</t>
  </si>
  <si>
    <t>$9,811 to $10,485</t>
  </si>
  <si>
    <t>Over $10,485</t>
  </si>
  <si>
    <r>
      <rPr>
        <b/>
        <i/>
        <sz val="9"/>
        <color theme="1"/>
        <rFont val="Calibri"/>
        <family val="2"/>
        <scheme val="minor"/>
      </rPr>
      <t>Note</t>
    </r>
    <r>
      <rPr>
        <sz val="9"/>
        <color theme="1"/>
        <rFont val="Calibri"/>
        <family val="2"/>
        <scheme val="minor"/>
      </rPr>
      <t>: this Excel file will not autimaitcally calculate the points received in this category.  Please enter data in the yellow-shaded cells, and select the appropriate check-box for the new construction and/or acquisition/rehab points that you are requesting.  A printed copy of this document should be included with your 2018 LIHTC application.</t>
    </r>
  </si>
  <si>
    <t>$15,466 to $16,120</t>
  </si>
  <si>
    <t>submitted in the Supportive Housing Set-Aside are not</t>
  </si>
  <si>
    <t>$14,815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</si>
</sst>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9" x14ac:knownFonts="1">
    <font>
      <sz val="11"/>
      <color theme="1"/>
      <name val="Calibri"/>
      <family val="2"/>
      <scheme val="minor"/>
    </font>
    <font>
      <sz val="10"/>
      <color theme="1"/>
      <name val="Calibri"/>
      <family val="2"/>
      <scheme val="minor"/>
    </font>
    <font>
      <b/>
      <sz val="10"/>
      <color theme="1"/>
      <name val="Calibri"/>
      <family val="2"/>
      <scheme val="minor"/>
    </font>
    <font>
      <b/>
      <sz val="11"/>
      <color theme="4" tint="-0.499984740745262"/>
      <name val="Calibri"/>
      <family val="2"/>
      <scheme val="minor"/>
    </font>
    <font>
      <b/>
      <sz val="9"/>
      <color theme="4" tint="-0.499984740745262"/>
      <name val="Calibri"/>
      <family val="2"/>
      <scheme val="minor"/>
    </font>
    <font>
      <sz val="9"/>
      <color theme="1"/>
      <name val="Calibri"/>
      <family val="2"/>
      <scheme val="minor"/>
    </font>
    <font>
      <b/>
      <sz val="9"/>
      <color theme="1"/>
      <name val="Calibri"/>
      <family val="2"/>
      <scheme val="minor"/>
    </font>
    <font>
      <b/>
      <sz val="9"/>
      <color theme="1"/>
      <name val="Calibri"/>
      <family val="2"/>
    </font>
    <font>
      <b/>
      <i/>
      <sz val="9"/>
      <color theme="1"/>
      <name val="Calibri"/>
      <family val="2"/>
      <scheme val="minor"/>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6">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horizontal="left" indent="1"/>
    </xf>
    <xf numFmtId="0" fontId="6" fillId="0" borderId="0" xfId="0" applyFont="1" applyAlignment="1">
      <alignment horizontal="left" wrapText="1" indent="1"/>
    </xf>
    <xf numFmtId="0" fontId="5" fillId="0" borderId="5" xfId="0" applyFont="1" applyBorder="1"/>
    <xf numFmtId="0" fontId="5" fillId="0" borderId="6" xfId="0" applyFont="1" applyBorder="1"/>
    <xf numFmtId="38" fontId="5" fillId="2" borderId="1" xfId="0" applyNumberFormat="1" applyFont="1" applyFill="1" applyBorder="1"/>
    <xf numFmtId="0" fontId="5" fillId="0" borderId="2" xfId="0" applyFont="1" applyBorder="1"/>
    <xf numFmtId="0" fontId="5" fillId="0" borderId="3" xfId="0" applyFont="1" applyBorder="1"/>
    <xf numFmtId="38" fontId="5" fillId="0" borderId="0" xfId="0" applyNumberFormat="1" applyFont="1"/>
    <xf numFmtId="38" fontId="5" fillId="0" borderId="1" xfId="0" applyNumberFormat="1" applyFont="1" applyBorder="1"/>
    <xf numFmtId="0" fontId="6" fillId="0" borderId="5" xfId="0" applyFont="1" applyBorder="1"/>
    <xf numFmtId="0" fontId="6" fillId="0" borderId="7" xfId="0" applyFont="1" applyBorder="1" applyAlignment="1">
      <alignment horizontal="right"/>
    </xf>
    <xf numFmtId="0" fontId="5" fillId="0" borderId="8" xfId="0" applyFont="1" applyBorder="1" applyAlignment="1">
      <alignment horizontal="center"/>
    </xf>
    <xf numFmtId="0" fontId="5" fillId="0" borderId="0" xfId="0" applyFont="1" applyBorder="1"/>
    <xf numFmtId="0" fontId="5" fillId="0" borderId="9"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2" borderId="1" xfId="0" applyFont="1" applyFill="1" applyBorder="1"/>
    <xf numFmtId="40" fontId="5" fillId="0" borderId="0" xfId="0" applyNumberFormat="1" applyFont="1" applyAlignment="1">
      <alignment horizontal="center"/>
    </xf>
    <xf numFmtId="0" fontId="5" fillId="0" borderId="7" xfId="0" applyFont="1" applyBorder="1"/>
    <xf numFmtId="0" fontId="5" fillId="0" borderId="5"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xf numFmtId="40" fontId="5" fillId="0" borderId="1" xfId="0" applyNumberFormat="1" applyFont="1" applyBorder="1" applyAlignment="1">
      <alignment horizontal="center"/>
    </xf>
    <xf numFmtId="40" fontId="5" fillId="0" borderId="1" xfId="0" applyNumberFormat="1" applyFont="1" applyBorder="1"/>
    <xf numFmtId="6" fontId="5" fillId="0" borderId="1" xfId="0" applyNumberFormat="1" applyFont="1" applyBorder="1"/>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40" fontId="5" fillId="0" borderId="1" xfId="0" applyNumberFormat="1" applyFont="1" applyBorder="1" applyAlignment="1">
      <alignment horizont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1" fillId="2" borderId="1" xfId="0" applyFont="1" applyFill="1" applyBorder="1" applyAlignment="1">
      <alignment vertical="center"/>
    </xf>
    <xf numFmtId="6" fontId="5" fillId="2" borderId="1" xfId="0" applyNumberFormat="1" applyFont="1" applyFill="1" applyBorder="1"/>
    <xf numFmtId="0" fontId="6" fillId="0" borderId="0" xfId="0" applyFont="1" applyAlignment="1">
      <alignment horizontal="left" indent="1"/>
    </xf>
    <xf numFmtId="0" fontId="6" fillId="0" borderId="0" xfId="0" applyFont="1" applyAlignment="1">
      <alignment horizontal="left" wrapText="1" indent="1"/>
    </xf>
    <xf numFmtId="0" fontId="5" fillId="0" borderId="0" xfId="0" applyFont="1" applyAlignment="1">
      <alignment horizontal="left" wrapText="1"/>
    </xf>
    <xf numFmtId="0" fontId="5" fillId="0" borderId="0" xfId="0" applyFont="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3"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381000</xdr:colOff>
          <xdr:row>29</xdr:row>
          <xdr:rowOff>276225</xdr:rowOff>
        </xdr:from>
        <xdr:to>
          <xdr:col>6</xdr:col>
          <xdr:colOff>581025</xdr:colOff>
          <xdr:row>31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29</xdr:row>
          <xdr:rowOff>276225</xdr:rowOff>
        </xdr:from>
        <xdr:to>
          <xdr:col>11</xdr:col>
          <xdr:colOff>571500</xdr:colOff>
          <xdr:row>31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30</xdr:row>
          <xdr:rowOff>123825</xdr:rowOff>
        </xdr:from>
        <xdr:to>
          <xdr:col>11</xdr:col>
          <xdr:colOff>571500</xdr:colOff>
          <xdr:row>32</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32</xdr:row>
          <xdr:rowOff>123825</xdr:rowOff>
        </xdr:from>
        <xdr:to>
          <xdr:col>11</xdr:col>
          <xdr:colOff>571500</xdr:colOff>
          <xdr:row>34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31</xdr:row>
          <xdr:rowOff>123825</xdr:rowOff>
        </xdr:from>
        <xdr:to>
          <xdr:col>11</xdr:col>
          <xdr:colOff>571500</xdr:colOff>
          <xdr:row>33</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33</xdr:row>
          <xdr:rowOff>123825</xdr:rowOff>
        </xdr:from>
        <xdr:to>
          <xdr:col>11</xdr:col>
          <xdr:colOff>571500</xdr:colOff>
          <xdr:row>35</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34</xdr:row>
          <xdr:rowOff>123825</xdr:rowOff>
        </xdr:from>
        <xdr:to>
          <xdr:col>11</xdr:col>
          <xdr:colOff>571500</xdr:colOff>
          <xdr:row>36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35</xdr:row>
          <xdr:rowOff>123825</xdr:rowOff>
        </xdr:from>
        <xdr:to>
          <xdr:col>11</xdr:col>
          <xdr:colOff>571500</xdr:colOff>
          <xdr:row>37</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36</xdr:row>
          <xdr:rowOff>123825</xdr:rowOff>
        </xdr:from>
        <xdr:to>
          <xdr:col>11</xdr:col>
          <xdr:colOff>571500</xdr:colOff>
          <xdr:row>38</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37</xdr:row>
          <xdr:rowOff>123825</xdr:rowOff>
        </xdr:from>
        <xdr:to>
          <xdr:col>11</xdr:col>
          <xdr:colOff>571500</xdr:colOff>
          <xdr:row>39</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43</xdr:row>
          <xdr:rowOff>276225</xdr:rowOff>
        </xdr:from>
        <xdr:to>
          <xdr:col>11</xdr:col>
          <xdr:colOff>571500</xdr:colOff>
          <xdr:row>45</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44</xdr:row>
          <xdr:rowOff>123825</xdr:rowOff>
        </xdr:from>
        <xdr:to>
          <xdr:col>11</xdr:col>
          <xdr:colOff>571500</xdr:colOff>
          <xdr:row>46</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45</xdr:row>
          <xdr:rowOff>123825</xdr:rowOff>
        </xdr:from>
        <xdr:to>
          <xdr:col>11</xdr:col>
          <xdr:colOff>571500</xdr:colOff>
          <xdr:row>47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46</xdr:row>
          <xdr:rowOff>123825</xdr:rowOff>
        </xdr:from>
        <xdr:to>
          <xdr:col>11</xdr:col>
          <xdr:colOff>571500</xdr:colOff>
          <xdr:row>48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47</xdr:row>
          <xdr:rowOff>123825</xdr:rowOff>
        </xdr:from>
        <xdr:to>
          <xdr:col>11</xdr:col>
          <xdr:colOff>571500</xdr:colOff>
          <xdr:row>49</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48</xdr:row>
          <xdr:rowOff>123825</xdr:rowOff>
        </xdr:from>
        <xdr:to>
          <xdr:col>11</xdr:col>
          <xdr:colOff>571500</xdr:colOff>
          <xdr:row>50</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30</xdr:row>
          <xdr:rowOff>123825</xdr:rowOff>
        </xdr:from>
        <xdr:to>
          <xdr:col>6</xdr:col>
          <xdr:colOff>581025</xdr:colOff>
          <xdr:row>32</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31</xdr:row>
          <xdr:rowOff>123825</xdr:rowOff>
        </xdr:from>
        <xdr:to>
          <xdr:col>6</xdr:col>
          <xdr:colOff>581025</xdr:colOff>
          <xdr:row>33</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32</xdr:row>
          <xdr:rowOff>123825</xdr:rowOff>
        </xdr:from>
        <xdr:to>
          <xdr:col>6</xdr:col>
          <xdr:colOff>581025</xdr:colOff>
          <xdr:row>34</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33</xdr:row>
          <xdr:rowOff>123825</xdr:rowOff>
        </xdr:from>
        <xdr:to>
          <xdr:col>6</xdr:col>
          <xdr:colOff>581025</xdr:colOff>
          <xdr:row>35</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123825</xdr:rowOff>
        </xdr:from>
        <xdr:to>
          <xdr:col>6</xdr:col>
          <xdr:colOff>581025</xdr:colOff>
          <xdr:row>36</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35</xdr:row>
          <xdr:rowOff>123825</xdr:rowOff>
        </xdr:from>
        <xdr:to>
          <xdr:col>6</xdr:col>
          <xdr:colOff>581025</xdr:colOff>
          <xdr:row>37</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123825</xdr:rowOff>
        </xdr:from>
        <xdr:to>
          <xdr:col>6</xdr:col>
          <xdr:colOff>581025</xdr:colOff>
          <xdr:row>38</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123825</xdr:rowOff>
        </xdr:from>
        <xdr:to>
          <xdr:col>6</xdr:col>
          <xdr:colOff>581025</xdr:colOff>
          <xdr:row>39</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276225</xdr:rowOff>
        </xdr:from>
        <xdr:to>
          <xdr:col>6</xdr:col>
          <xdr:colOff>581025</xdr:colOff>
          <xdr:row>45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123825</xdr:rowOff>
        </xdr:from>
        <xdr:to>
          <xdr:col>6</xdr:col>
          <xdr:colOff>581025</xdr:colOff>
          <xdr:row>46</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46</xdr:row>
          <xdr:rowOff>123825</xdr:rowOff>
        </xdr:from>
        <xdr:to>
          <xdr:col>6</xdr:col>
          <xdr:colOff>581025</xdr:colOff>
          <xdr:row>48</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47</xdr:row>
          <xdr:rowOff>123825</xdr:rowOff>
        </xdr:from>
        <xdr:to>
          <xdr:col>6</xdr:col>
          <xdr:colOff>581025</xdr:colOff>
          <xdr:row>49</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123825</xdr:rowOff>
        </xdr:from>
        <xdr:to>
          <xdr:col>6</xdr:col>
          <xdr:colOff>581025</xdr:colOff>
          <xdr:row>47</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48</xdr:row>
          <xdr:rowOff>123825</xdr:rowOff>
        </xdr:from>
        <xdr:to>
          <xdr:col>6</xdr:col>
          <xdr:colOff>581025</xdr:colOff>
          <xdr:row>50</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41</xdr:row>
          <xdr:rowOff>123825</xdr:rowOff>
        </xdr:from>
        <xdr:to>
          <xdr:col>11</xdr:col>
          <xdr:colOff>571500</xdr:colOff>
          <xdr:row>43</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27</xdr:row>
          <xdr:rowOff>123825</xdr:rowOff>
        </xdr:from>
        <xdr:to>
          <xdr:col>11</xdr:col>
          <xdr:colOff>571500</xdr:colOff>
          <xdr:row>29</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114300</xdr:rowOff>
        </xdr:from>
        <xdr:to>
          <xdr:col>6</xdr:col>
          <xdr:colOff>200025</xdr:colOff>
          <xdr:row>29</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114300</xdr:rowOff>
        </xdr:from>
        <xdr:to>
          <xdr:col>6</xdr:col>
          <xdr:colOff>219075</xdr:colOff>
          <xdr:row>43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8"/>
  <sheetViews>
    <sheetView tabSelected="1" zoomScaleNormal="100" workbookViewId="0"/>
  </sheetViews>
  <sheetFormatPr defaultRowHeight="12" x14ac:dyDescent="0.2"/>
  <cols>
    <col min="1" max="5" width="9.140625" style="3"/>
    <col min="6" max="6" width="9.140625" style="3" customWidth="1"/>
    <col min="7" max="16384" width="9.140625" style="3"/>
  </cols>
  <sheetData>
    <row r="1" spans="1:14" ht="15" x14ac:dyDescent="0.25">
      <c r="A1" s="1" t="s">
        <v>0</v>
      </c>
    </row>
    <row r="2" spans="1:14" x14ac:dyDescent="0.2">
      <c r="A2" s="2"/>
    </row>
    <row r="3" spans="1:14" x14ac:dyDescent="0.2">
      <c r="A3" s="39" t="s">
        <v>38</v>
      </c>
      <c r="B3" s="39"/>
      <c r="C3" s="39"/>
      <c r="D3" s="39"/>
      <c r="E3" s="39"/>
      <c r="F3" s="39"/>
      <c r="G3" s="39"/>
      <c r="H3" s="39"/>
      <c r="I3" s="39"/>
      <c r="J3" s="39"/>
      <c r="K3" s="39"/>
      <c r="L3" s="39"/>
      <c r="M3" s="39"/>
      <c r="N3" s="39"/>
    </row>
    <row r="4" spans="1:14" ht="5.25" customHeight="1" x14ac:dyDescent="0.2">
      <c r="A4" s="4"/>
      <c r="B4" s="4"/>
      <c r="C4" s="4"/>
      <c r="D4" s="4"/>
      <c r="E4" s="4"/>
      <c r="F4" s="4"/>
      <c r="G4" s="4"/>
      <c r="H4" s="4"/>
      <c r="I4" s="4"/>
      <c r="J4" s="4"/>
      <c r="K4" s="4"/>
      <c r="L4" s="4"/>
      <c r="M4" s="4"/>
      <c r="N4" s="4"/>
    </row>
    <row r="5" spans="1:14" ht="24" customHeight="1" x14ac:dyDescent="0.2">
      <c r="A5" s="40" t="s">
        <v>39</v>
      </c>
      <c r="B5" s="40"/>
      <c r="C5" s="40"/>
      <c r="D5" s="40"/>
      <c r="E5" s="40"/>
      <c r="F5" s="40"/>
      <c r="G5" s="40"/>
      <c r="H5" s="40"/>
      <c r="I5" s="40"/>
      <c r="J5" s="40"/>
      <c r="K5" s="40"/>
      <c r="L5" s="40"/>
      <c r="M5" s="40"/>
      <c r="N5" s="40"/>
    </row>
    <row r="6" spans="1:14" ht="6" customHeight="1" x14ac:dyDescent="0.2">
      <c r="A6" s="5"/>
      <c r="B6" s="5"/>
      <c r="C6" s="5"/>
      <c r="D6" s="5"/>
      <c r="E6" s="5"/>
      <c r="F6" s="5"/>
      <c r="G6" s="5"/>
      <c r="H6" s="5"/>
      <c r="I6" s="5"/>
      <c r="J6" s="5"/>
      <c r="K6" s="5"/>
      <c r="L6" s="5"/>
      <c r="M6" s="5"/>
      <c r="N6" s="5"/>
    </row>
    <row r="7" spans="1:14" ht="24.75" customHeight="1" x14ac:dyDescent="0.2">
      <c r="A7" s="40" t="s">
        <v>40</v>
      </c>
      <c r="B7" s="40"/>
      <c r="C7" s="40"/>
      <c r="D7" s="40"/>
      <c r="E7" s="40"/>
      <c r="F7" s="40"/>
      <c r="G7" s="40"/>
      <c r="H7" s="40"/>
      <c r="I7" s="40"/>
      <c r="J7" s="40"/>
      <c r="K7" s="40"/>
      <c r="L7" s="40"/>
      <c r="M7" s="40"/>
      <c r="N7" s="40"/>
    </row>
    <row r="9" spans="1:14" ht="39" customHeight="1" x14ac:dyDescent="0.2">
      <c r="A9" s="41" t="s">
        <v>29</v>
      </c>
      <c r="B9" s="41"/>
      <c r="C9" s="41"/>
      <c r="D9" s="41"/>
      <c r="E9" s="41"/>
      <c r="F9" s="41"/>
      <c r="G9" s="41"/>
      <c r="H9" s="41"/>
      <c r="I9" s="41"/>
      <c r="J9" s="41"/>
      <c r="K9" s="41"/>
      <c r="L9" s="41"/>
      <c r="M9" s="41"/>
      <c r="N9" s="41"/>
    </row>
    <row r="11" spans="1:14" x14ac:dyDescent="0.2">
      <c r="A11" s="42" t="s">
        <v>1</v>
      </c>
      <c r="B11" s="42"/>
      <c r="C11" s="42"/>
      <c r="D11" s="42"/>
      <c r="E11" s="42"/>
      <c r="F11" s="42"/>
      <c r="G11" s="42"/>
      <c r="H11" s="42"/>
      <c r="I11" s="42"/>
      <c r="J11" s="42"/>
      <c r="K11" s="42"/>
      <c r="L11" s="42"/>
      <c r="M11" s="42"/>
      <c r="N11" s="42"/>
    </row>
    <row r="13" spans="1:14" ht="51.75" customHeight="1" x14ac:dyDescent="0.2">
      <c r="A13" s="41" t="s">
        <v>30</v>
      </c>
      <c r="B13" s="41"/>
      <c r="C13" s="41"/>
      <c r="D13" s="41"/>
      <c r="E13" s="41"/>
      <c r="F13" s="41"/>
      <c r="G13" s="41"/>
      <c r="H13" s="41"/>
      <c r="I13" s="41"/>
      <c r="J13" s="41"/>
      <c r="K13" s="41"/>
      <c r="L13" s="41"/>
      <c r="M13" s="41"/>
      <c r="N13" s="41"/>
    </row>
    <row r="15" spans="1:14" x14ac:dyDescent="0.2">
      <c r="A15" s="6" t="s">
        <v>2</v>
      </c>
      <c r="B15" s="7"/>
      <c r="C15" s="7"/>
      <c r="D15" s="7"/>
      <c r="E15" s="7"/>
      <c r="F15" s="7"/>
      <c r="G15" s="8">
        <v>0</v>
      </c>
      <c r="J15" s="3" t="s">
        <v>31</v>
      </c>
    </row>
    <row r="16" spans="1:14" x14ac:dyDescent="0.2">
      <c r="A16" s="9" t="s">
        <v>3</v>
      </c>
      <c r="B16" s="10"/>
      <c r="C16" s="10"/>
      <c r="D16" s="10"/>
      <c r="E16" s="10"/>
      <c r="F16" s="10"/>
      <c r="G16" s="8">
        <v>0</v>
      </c>
      <c r="J16" s="3" t="s">
        <v>32</v>
      </c>
    </row>
    <row r="17" spans="1:14" x14ac:dyDescent="0.2">
      <c r="G17" s="11"/>
      <c r="J17" s="3" t="s">
        <v>71</v>
      </c>
    </row>
    <row r="18" spans="1:14" x14ac:dyDescent="0.2">
      <c r="A18" s="6" t="s">
        <v>4</v>
      </c>
      <c r="B18" s="7"/>
      <c r="C18" s="7"/>
      <c r="D18" s="7"/>
      <c r="E18" s="7"/>
      <c r="F18" s="7"/>
      <c r="G18" s="38">
        <v>0</v>
      </c>
      <c r="J18" s="3" t="s">
        <v>33</v>
      </c>
    </row>
    <row r="19" spans="1:14" x14ac:dyDescent="0.2">
      <c r="A19" s="6" t="s">
        <v>5</v>
      </c>
      <c r="B19" s="7"/>
      <c r="C19" s="7"/>
      <c r="D19" s="7"/>
      <c r="E19" s="7"/>
      <c r="F19" s="7"/>
      <c r="G19" s="38">
        <v>0</v>
      </c>
    </row>
    <row r="20" spans="1:14" x14ac:dyDescent="0.2">
      <c r="A20" s="6" t="s">
        <v>6</v>
      </c>
      <c r="B20" s="7"/>
      <c r="C20" s="7"/>
      <c r="D20" s="7"/>
      <c r="E20" s="7"/>
      <c r="F20" s="7"/>
      <c r="G20" s="29">
        <f>G18-G19</f>
        <v>0</v>
      </c>
      <c r="J20" s="43" t="s">
        <v>10</v>
      </c>
      <c r="K20" s="44"/>
      <c r="L20" s="45"/>
    </row>
    <row r="21" spans="1:14" x14ac:dyDescent="0.2">
      <c r="G21" s="11"/>
      <c r="J21" s="13" t="s">
        <v>34</v>
      </c>
      <c r="K21" s="7"/>
      <c r="L21" s="14" t="s">
        <v>35</v>
      </c>
    </row>
    <row r="22" spans="1:14" x14ac:dyDescent="0.2">
      <c r="A22" s="6" t="s">
        <v>7</v>
      </c>
      <c r="B22" s="7"/>
      <c r="C22" s="7"/>
      <c r="D22" s="7"/>
      <c r="E22" s="7"/>
      <c r="F22" s="7"/>
      <c r="G22" s="8">
        <v>0</v>
      </c>
      <c r="J22" s="15" t="s">
        <v>11</v>
      </c>
      <c r="K22" s="16"/>
      <c r="L22" s="17">
        <v>400</v>
      </c>
    </row>
    <row r="23" spans="1:14" x14ac:dyDescent="0.2">
      <c r="A23" s="6" t="s">
        <v>8</v>
      </c>
      <c r="B23" s="7"/>
      <c r="C23" s="7"/>
      <c r="D23" s="7"/>
      <c r="E23" s="7"/>
      <c r="F23" s="7"/>
      <c r="G23" s="12">
        <f>G20-G22</f>
        <v>0</v>
      </c>
      <c r="J23" s="15" t="s">
        <v>14</v>
      </c>
      <c r="K23" s="16"/>
      <c r="L23" s="17">
        <v>575</v>
      </c>
    </row>
    <row r="24" spans="1:14" x14ac:dyDescent="0.2">
      <c r="A24" s="6" t="s">
        <v>9</v>
      </c>
      <c r="B24" s="7"/>
      <c r="C24" s="7"/>
      <c r="D24" s="7"/>
      <c r="E24" s="7"/>
      <c r="F24" s="7"/>
      <c r="G24" s="12">
        <f>G22+G23</f>
        <v>0</v>
      </c>
      <c r="J24" s="15" t="s">
        <v>15</v>
      </c>
      <c r="K24" s="16"/>
      <c r="L24" s="17">
        <v>825</v>
      </c>
    </row>
    <row r="25" spans="1:14" x14ac:dyDescent="0.2">
      <c r="J25" s="15" t="s">
        <v>13</v>
      </c>
      <c r="K25" s="16"/>
      <c r="L25" s="17">
        <v>1100</v>
      </c>
    </row>
    <row r="26" spans="1:14" x14ac:dyDescent="0.2">
      <c r="J26" s="18" t="s">
        <v>12</v>
      </c>
      <c r="K26" s="10"/>
      <c r="L26" s="19">
        <v>1200</v>
      </c>
    </row>
    <row r="29" spans="1:14" x14ac:dyDescent="0.2">
      <c r="A29" s="13" t="s">
        <v>16</v>
      </c>
      <c r="B29" s="7"/>
      <c r="C29" s="7"/>
      <c r="D29" s="22"/>
      <c r="F29" s="55" t="s">
        <v>26</v>
      </c>
      <c r="G29" s="55"/>
      <c r="H29" s="55"/>
      <c r="I29" s="55"/>
      <c r="L29" s="3" t="s">
        <v>28</v>
      </c>
    </row>
    <row r="30" spans="1:14" ht="24" x14ac:dyDescent="0.2">
      <c r="A30" s="23" t="s">
        <v>17</v>
      </c>
      <c r="B30" s="24" t="s">
        <v>18</v>
      </c>
      <c r="C30" s="24" t="s">
        <v>19</v>
      </c>
      <c r="D30" s="25" t="s">
        <v>20</v>
      </c>
      <c r="F30" s="26"/>
      <c r="G30" s="26" t="s">
        <v>25</v>
      </c>
      <c r="H30" s="26"/>
      <c r="I30" s="30" t="s">
        <v>27</v>
      </c>
      <c r="K30" s="26"/>
      <c r="L30" s="26" t="s">
        <v>25</v>
      </c>
      <c r="M30" s="26"/>
      <c r="N30" s="30" t="s">
        <v>27</v>
      </c>
    </row>
    <row r="31" spans="1:14" x14ac:dyDescent="0.2">
      <c r="A31" s="26" t="s">
        <v>22</v>
      </c>
      <c r="B31" s="20">
        <v>0</v>
      </c>
      <c r="C31" s="27">
        <v>0.73</v>
      </c>
      <c r="D31" s="28">
        <f>B31*C31</f>
        <v>0</v>
      </c>
      <c r="F31" s="26"/>
      <c r="G31" s="26" t="s">
        <v>72</v>
      </c>
      <c r="H31" s="26"/>
      <c r="I31" s="30">
        <v>30</v>
      </c>
      <c r="K31" s="26"/>
      <c r="L31" s="26" t="s">
        <v>48</v>
      </c>
      <c r="M31" s="26"/>
      <c r="N31" s="30">
        <v>30</v>
      </c>
    </row>
    <row r="32" spans="1:14" x14ac:dyDescent="0.2">
      <c r="A32" s="26" t="s">
        <v>14</v>
      </c>
      <c r="B32" s="20">
        <v>0</v>
      </c>
      <c r="C32" s="27">
        <v>0.85</v>
      </c>
      <c r="D32" s="28">
        <f t="shared" ref="D32:D35" si="0">B32*C32</f>
        <v>0</v>
      </c>
      <c r="F32" s="26"/>
      <c r="G32" s="26" t="s">
        <v>41</v>
      </c>
      <c r="H32" s="26"/>
      <c r="I32" s="30">
        <v>25</v>
      </c>
      <c r="K32" s="26"/>
      <c r="L32" s="26" t="s">
        <v>49</v>
      </c>
      <c r="M32" s="26"/>
      <c r="N32" s="30">
        <v>25</v>
      </c>
    </row>
    <row r="33" spans="1:14" x14ac:dyDescent="0.2">
      <c r="A33" s="26" t="s">
        <v>15</v>
      </c>
      <c r="B33" s="20">
        <v>0</v>
      </c>
      <c r="C33" s="27">
        <v>1</v>
      </c>
      <c r="D33" s="28">
        <f t="shared" si="0"/>
        <v>0</v>
      </c>
      <c r="F33" s="26"/>
      <c r="G33" s="26" t="s">
        <v>70</v>
      </c>
      <c r="H33" s="26"/>
      <c r="I33" s="30">
        <v>21</v>
      </c>
      <c r="K33" s="26"/>
      <c r="L33" s="26" t="s">
        <v>50</v>
      </c>
      <c r="M33" s="26"/>
      <c r="N33" s="30">
        <v>21</v>
      </c>
    </row>
    <row r="34" spans="1:14" x14ac:dyDescent="0.2">
      <c r="A34" s="26" t="s">
        <v>13</v>
      </c>
      <c r="B34" s="20">
        <v>0</v>
      </c>
      <c r="C34" s="27">
        <v>1.2</v>
      </c>
      <c r="D34" s="28">
        <f t="shared" si="0"/>
        <v>0</v>
      </c>
      <c r="F34" s="26"/>
      <c r="G34" s="26" t="s">
        <v>43</v>
      </c>
      <c r="H34" s="26"/>
      <c r="I34" s="30">
        <v>17</v>
      </c>
      <c r="K34" s="26"/>
      <c r="L34" s="26" t="s">
        <v>51</v>
      </c>
      <c r="M34" s="26"/>
      <c r="N34" s="30">
        <v>17</v>
      </c>
    </row>
    <row r="35" spans="1:14" x14ac:dyDescent="0.2">
      <c r="A35" s="26" t="s">
        <v>12</v>
      </c>
      <c r="B35" s="20">
        <v>0</v>
      </c>
      <c r="C35" s="27">
        <v>1.38</v>
      </c>
      <c r="D35" s="28">
        <f t="shared" si="0"/>
        <v>0</v>
      </c>
      <c r="F35" s="26"/>
      <c r="G35" s="26" t="s">
        <v>44</v>
      </c>
      <c r="H35" s="26"/>
      <c r="I35" s="30">
        <v>13</v>
      </c>
      <c r="K35" s="26"/>
      <c r="L35" s="26" t="s">
        <v>52</v>
      </c>
      <c r="M35" s="26"/>
      <c r="N35" s="30">
        <v>13</v>
      </c>
    </row>
    <row r="36" spans="1:14" x14ac:dyDescent="0.2">
      <c r="A36" s="46" t="s">
        <v>23</v>
      </c>
      <c r="B36" s="47"/>
      <c r="C36" s="48"/>
      <c r="D36" s="28">
        <f>SUM(D31:D35)</f>
        <v>0</v>
      </c>
      <c r="F36" s="26"/>
      <c r="G36" s="26" t="s">
        <v>46</v>
      </c>
      <c r="H36" s="26"/>
      <c r="I36" s="30">
        <v>10</v>
      </c>
      <c r="K36" s="26"/>
      <c r="L36" s="26" t="s">
        <v>53</v>
      </c>
      <c r="M36" s="26"/>
      <c r="N36" s="30">
        <v>10</v>
      </c>
    </row>
    <row r="37" spans="1:14" x14ac:dyDescent="0.2">
      <c r="A37" s="46" t="s">
        <v>24</v>
      </c>
      <c r="B37" s="47"/>
      <c r="C37" s="48"/>
      <c r="D37" s="29">
        <f>G22</f>
        <v>0</v>
      </c>
      <c r="F37" s="26"/>
      <c r="G37" s="26" t="s">
        <v>47</v>
      </c>
      <c r="H37" s="26"/>
      <c r="I37" s="30">
        <v>7</v>
      </c>
      <c r="K37" s="26"/>
      <c r="L37" s="26" t="s">
        <v>54</v>
      </c>
      <c r="M37" s="26"/>
      <c r="N37" s="30">
        <v>7</v>
      </c>
    </row>
    <row r="38" spans="1:14" x14ac:dyDescent="0.2">
      <c r="A38" s="46" t="s">
        <v>25</v>
      </c>
      <c r="B38" s="47"/>
      <c r="C38" s="48"/>
      <c r="D38" s="29" t="e">
        <f>D37/D36</f>
        <v>#DIV/0!</v>
      </c>
      <c r="F38" s="26"/>
      <c r="G38" s="26" t="s">
        <v>45</v>
      </c>
      <c r="H38" s="26"/>
      <c r="I38" s="30">
        <v>4</v>
      </c>
      <c r="K38" s="26"/>
      <c r="L38" s="26" t="s">
        <v>55</v>
      </c>
      <c r="M38" s="26"/>
      <c r="N38" s="30">
        <v>4</v>
      </c>
    </row>
    <row r="39" spans="1:14" x14ac:dyDescent="0.2">
      <c r="C39" s="21"/>
      <c r="F39" s="26"/>
      <c r="G39" s="26" t="s">
        <v>42</v>
      </c>
      <c r="H39" s="26"/>
      <c r="I39" s="30">
        <v>0</v>
      </c>
      <c r="K39" s="26"/>
      <c r="L39" s="26" t="s">
        <v>56</v>
      </c>
      <c r="M39" s="26"/>
      <c r="N39" s="30">
        <v>0</v>
      </c>
    </row>
    <row r="40" spans="1:14" x14ac:dyDescent="0.2">
      <c r="C40" s="21"/>
    </row>
    <row r="41" spans="1:14" x14ac:dyDescent="0.2">
      <c r="C41" s="21"/>
    </row>
    <row r="42" spans="1:14" x14ac:dyDescent="0.2">
      <c r="C42" s="21"/>
    </row>
    <row r="43" spans="1:14" x14ac:dyDescent="0.2">
      <c r="A43" s="49" t="s">
        <v>21</v>
      </c>
      <c r="B43" s="50"/>
      <c r="C43" s="50"/>
      <c r="D43" s="51"/>
      <c r="F43" s="55" t="s">
        <v>26</v>
      </c>
      <c r="G43" s="55"/>
      <c r="H43" s="55"/>
      <c r="I43" s="55"/>
      <c r="L43" s="3" t="s">
        <v>28</v>
      </c>
    </row>
    <row r="44" spans="1:14" ht="24" x14ac:dyDescent="0.2">
      <c r="A44" s="31" t="s">
        <v>17</v>
      </c>
      <c r="B44" s="32" t="s">
        <v>18</v>
      </c>
      <c r="C44" s="33" t="s">
        <v>19</v>
      </c>
      <c r="D44" s="32" t="s">
        <v>20</v>
      </c>
      <c r="F44" s="26"/>
      <c r="G44" s="26" t="s">
        <v>25</v>
      </c>
      <c r="H44" s="26"/>
      <c r="I44" s="30" t="s">
        <v>27</v>
      </c>
      <c r="K44" s="26"/>
      <c r="L44" s="26" t="s">
        <v>25</v>
      </c>
      <c r="M44" s="26"/>
      <c r="N44" s="30" t="s">
        <v>27</v>
      </c>
    </row>
    <row r="45" spans="1:14" x14ac:dyDescent="0.2">
      <c r="A45" s="26" t="s">
        <v>22</v>
      </c>
      <c r="B45" s="20">
        <v>0</v>
      </c>
      <c r="C45" s="27">
        <v>0.73</v>
      </c>
      <c r="D45" s="28">
        <f>B45*C45</f>
        <v>0</v>
      </c>
      <c r="F45" s="26"/>
      <c r="G45" s="26" t="s">
        <v>57</v>
      </c>
      <c r="H45" s="26"/>
      <c r="I45" s="30">
        <v>20</v>
      </c>
      <c r="K45" s="26"/>
      <c r="L45" s="26" t="s">
        <v>63</v>
      </c>
      <c r="M45" s="26"/>
      <c r="N45" s="30">
        <v>20</v>
      </c>
    </row>
    <row r="46" spans="1:14" x14ac:dyDescent="0.2">
      <c r="A46" s="26" t="s">
        <v>14</v>
      </c>
      <c r="B46" s="20">
        <v>0</v>
      </c>
      <c r="C46" s="27">
        <v>0.85</v>
      </c>
      <c r="D46" s="28">
        <f t="shared" ref="D46:D49" si="1">B46*C46</f>
        <v>0</v>
      </c>
      <c r="F46" s="26"/>
      <c r="G46" s="26" t="s">
        <v>58</v>
      </c>
      <c r="H46" s="26"/>
      <c r="I46" s="30">
        <v>16</v>
      </c>
      <c r="K46" s="26"/>
      <c r="L46" s="26" t="s">
        <v>64</v>
      </c>
      <c r="M46" s="26"/>
      <c r="N46" s="30">
        <v>16</v>
      </c>
    </row>
    <row r="47" spans="1:14" x14ac:dyDescent="0.2">
      <c r="A47" s="26" t="s">
        <v>15</v>
      </c>
      <c r="B47" s="20">
        <v>0</v>
      </c>
      <c r="C47" s="27">
        <v>1</v>
      </c>
      <c r="D47" s="28">
        <f t="shared" si="1"/>
        <v>0</v>
      </c>
      <c r="F47" s="26"/>
      <c r="G47" s="26" t="s">
        <v>59</v>
      </c>
      <c r="H47" s="26"/>
      <c r="I47" s="30">
        <v>12</v>
      </c>
      <c r="K47" s="26"/>
      <c r="L47" s="26" t="s">
        <v>65</v>
      </c>
      <c r="M47" s="26"/>
      <c r="N47" s="30">
        <v>12</v>
      </c>
    </row>
    <row r="48" spans="1:14" x14ac:dyDescent="0.2">
      <c r="A48" s="26" t="s">
        <v>13</v>
      </c>
      <c r="B48" s="20">
        <v>0</v>
      </c>
      <c r="C48" s="27">
        <v>1.2</v>
      </c>
      <c r="D48" s="28">
        <f t="shared" si="1"/>
        <v>0</v>
      </c>
      <c r="F48" s="26"/>
      <c r="G48" s="26" t="s">
        <v>60</v>
      </c>
      <c r="H48" s="26"/>
      <c r="I48" s="30">
        <v>8</v>
      </c>
      <c r="K48" s="26"/>
      <c r="L48" s="26" t="s">
        <v>66</v>
      </c>
      <c r="M48" s="26"/>
      <c r="N48" s="30">
        <v>8</v>
      </c>
    </row>
    <row r="49" spans="1:14" x14ac:dyDescent="0.2">
      <c r="A49" s="26" t="s">
        <v>12</v>
      </c>
      <c r="B49" s="20">
        <v>0</v>
      </c>
      <c r="C49" s="27">
        <v>1.38</v>
      </c>
      <c r="D49" s="28">
        <f t="shared" si="1"/>
        <v>0</v>
      </c>
      <c r="F49" s="26"/>
      <c r="G49" s="26" t="s">
        <v>61</v>
      </c>
      <c r="H49" s="26"/>
      <c r="I49" s="30">
        <v>4</v>
      </c>
      <c r="K49" s="26"/>
      <c r="L49" s="26" t="s">
        <v>67</v>
      </c>
      <c r="M49" s="26"/>
      <c r="N49" s="30">
        <v>4</v>
      </c>
    </row>
    <row r="50" spans="1:14" x14ac:dyDescent="0.2">
      <c r="A50" s="52" t="s">
        <v>23</v>
      </c>
      <c r="B50" s="53"/>
      <c r="C50" s="54"/>
      <c r="D50" s="28">
        <f>SUM(D45:D49)</f>
        <v>0</v>
      </c>
      <c r="F50" s="26"/>
      <c r="G50" s="26" t="s">
        <v>62</v>
      </c>
      <c r="H50" s="26"/>
      <c r="I50" s="30">
        <v>0</v>
      </c>
      <c r="K50" s="26"/>
      <c r="L50" s="26" t="s">
        <v>68</v>
      </c>
      <c r="M50" s="26"/>
      <c r="N50" s="30">
        <v>0</v>
      </c>
    </row>
    <row r="51" spans="1:14" x14ac:dyDescent="0.2">
      <c r="A51" s="52" t="s">
        <v>24</v>
      </c>
      <c r="B51" s="53"/>
      <c r="C51" s="54"/>
      <c r="D51" s="29">
        <f>G23</f>
        <v>0</v>
      </c>
    </row>
    <row r="52" spans="1:14" x14ac:dyDescent="0.2">
      <c r="A52" s="52" t="s">
        <v>25</v>
      </c>
      <c r="B52" s="53"/>
      <c r="C52" s="54"/>
      <c r="D52" s="29" t="e">
        <f>D51/D50</f>
        <v>#DIV/0!</v>
      </c>
    </row>
    <row r="55" spans="1:14" ht="18" customHeight="1" x14ac:dyDescent="0.2">
      <c r="A55" s="34" t="s">
        <v>36</v>
      </c>
      <c r="B55" s="35"/>
      <c r="C55" s="35"/>
      <c r="D55" s="36" t="s">
        <v>37</v>
      </c>
      <c r="E55" s="37"/>
    </row>
    <row r="58" spans="1:14" ht="38.25" customHeight="1" x14ac:dyDescent="0.2">
      <c r="A58" s="41" t="s">
        <v>69</v>
      </c>
      <c r="B58" s="41"/>
      <c r="C58" s="41"/>
      <c r="D58" s="41"/>
      <c r="E58" s="41"/>
      <c r="F58" s="41"/>
      <c r="G58" s="41"/>
      <c r="H58" s="41"/>
      <c r="I58" s="41"/>
      <c r="J58" s="41"/>
      <c r="K58" s="41"/>
      <c r="L58" s="41"/>
      <c r="M58" s="41"/>
      <c r="N58" s="41"/>
    </row>
  </sheetData>
  <mergeCells count="17">
    <mergeCell ref="A58:N58"/>
    <mergeCell ref="A13:N13"/>
    <mergeCell ref="J20:L20"/>
    <mergeCell ref="A36:C36"/>
    <mergeCell ref="A37:C37"/>
    <mergeCell ref="A38:C38"/>
    <mergeCell ref="A43:D43"/>
    <mergeCell ref="A50:C50"/>
    <mergeCell ref="A51:C51"/>
    <mergeCell ref="A52:C52"/>
    <mergeCell ref="F29:I29"/>
    <mergeCell ref="F43:I43"/>
    <mergeCell ref="A3:N3"/>
    <mergeCell ref="A5:N5"/>
    <mergeCell ref="A7:N7"/>
    <mergeCell ref="A9:N9"/>
    <mergeCell ref="A11:N11"/>
  </mergeCells>
  <pageMargins left="0.25" right="0.25" top="0.75" bottom="0.7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381000</xdr:colOff>
                    <xdr:row>29</xdr:row>
                    <xdr:rowOff>276225</xdr:rowOff>
                  </from>
                  <to>
                    <xdr:col>6</xdr:col>
                    <xdr:colOff>581025</xdr:colOff>
                    <xdr:row>31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371475</xdr:colOff>
                    <xdr:row>29</xdr:row>
                    <xdr:rowOff>276225</xdr:rowOff>
                  </from>
                  <to>
                    <xdr:col>11</xdr:col>
                    <xdr:colOff>571500</xdr:colOff>
                    <xdr:row>31</xdr:row>
                    <xdr:rowOff>28575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10</xdr:col>
                    <xdr:colOff>371475</xdr:colOff>
                    <xdr:row>30</xdr:row>
                    <xdr:rowOff>123825</xdr:rowOff>
                  </from>
                  <to>
                    <xdr:col>11</xdr:col>
                    <xdr:colOff>571500</xdr:colOff>
                    <xdr:row>32</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10</xdr:col>
                    <xdr:colOff>371475</xdr:colOff>
                    <xdr:row>32</xdr:row>
                    <xdr:rowOff>123825</xdr:rowOff>
                  </from>
                  <to>
                    <xdr:col>11</xdr:col>
                    <xdr:colOff>571500</xdr:colOff>
                    <xdr:row>34</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10</xdr:col>
                    <xdr:colOff>371475</xdr:colOff>
                    <xdr:row>31</xdr:row>
                    <xdr:rowOff>123825</xdr:rowOff>
                  </from>
                  <to>
                    <xdr:col>11</xdr:col>
                    <xdr:colOff>571500</xdr:colOff>
                    <xdr:row>33</xdr:row>
                    <xdr:rowOff>28575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10</xdr:col>
                    <xdr:colOff>371475</xdr:colOff>
                    <xdr:row>33</xdr:row>
                    <xdr:rowOff>123825</xdr:rowOff>
                  </from>
                  <to>
                    <xdr:col>11</xdr:col>
                    <xdr:colOff>571500</xdr:colOff>
                    <xdr:row>35</xdr:row>
                    <xdr:rowOff>28575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10</xdr:col>
                    <xdr:colOff>371475</xdr:colOff>
                    <xdr:row>34</xdr:row>
                    <xdr:rowOff>123825</xdr:rowOff>
                  </from>
                  <to>
                    <xdr:col>11</xdr:col>
                    <xdr:colOff>571500</xdr:colOff>
                    <xdr:row>36</xdr:row>
                    <xdr:rowOff>28575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371475</xdr:colOff>
                    <xdr:row>35</xdr:row>
                    <xdr:rowOff>123825</xdr:rowOff>
                  </from>
                  <to>
                    <xdr:col>11</xdr:col>
                    <xdr:colOff>571500</xdr:colOff>
                    <xdr:row>37</xdr:row>
                    <xdr:rowOff>28575</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10</xdr:col>
                    <xdr:colOff>371475</xdr:colOff>
                    <xdr:row>36</xdr:row>
                    <xdr:rowOff>123825</xdr:rowOff>
                  </from>
                  <to>
                    <xdr:col>11</xdr:col>
                    <xdr:colOff>571500</xdr:colOff>
                    <xdr:row>38</xdr:row>
                    <xdr:rowOff>28575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10</xdr:col>
                    <xdr:colOff>371475</xdr:colOff>
                    <xdr:row>37</xdr:row>
                    <xdr:rowOff>123825</xdr:rowOff>
                  </from>
                  <to>
                    <xdr:col>11</xdr:col>
                    <xdr:colOff>571500</xdr:colOff>
                    <xdr:row>39</xdr:row>
                    <xdr:rowOff>28575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10</xdr:col>
                    <xdr:colOff>371475</xdr:colOff>
                    <xdr:row>43</xdr:row>
                    <xdr:rowOff>276225</xdr:rowOff>
                  </from>
                  <to>
                    <xdr:col>11</xdr:col>
                    <xdr:colOff>571500</xdr:colOff>
                    <xdr:row>45</xdr:row>
                    <xdr:rowOff>28575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10</xdr:col>
                    <xdr:colOff>371475</xdr:colOff>
                    <xdr:row>44</xdr:row>
                    <xdr:rowOff>123825</xdr:rowOff>
                  </from>
                  <to>
                    <xdr:col>11</xdr:col>
                    <xdr:colOff>571500</xdr:colOff>
                    <xdr:row>46</xdr:row>
                    <xdr:rowOff>28575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10</xdr:col>
                    <xdr:colOff>371475</xdr:colOff>
                    <xdr:row>45</xdr:row>
                    <xdr:rowOff>123825</xdr:rowOff>
                  </from>
                  <to>
                    <xdr:col>11</xdr:col>
                    <xdr:colOff>571500</xdr:colOff>
                    <xdr:row>47</xdr:row>
                    <xdr:rowOff>28575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10</xdr:col>
                    <xdr:colOff>371475</xdr:colOff>
                    <xdr:row>46</xdr:row>
                    <xdr:rowOff>123825</xdr:rowOff>
                  </from>
                  <to>
                    <xdr:col>11</xdr:col>
                    <xdr:colOff>571500</xdr:colOff>
                    <xdr:row>48</xdr:row>
                    <xdr:rowOff>28575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10</xdr:col>
                    <xdr:colOff>371475</xdr:colOff>
                    <xdr:row>47</xdr:row>
                    <xdr:rowOff>123825</xdr:rowOff>
                  </from>
                  <to>
                    <xdr:col>11</xdr:col>
                    <xdr:colOff>571500</xdr:colOff>
                    <xdr:row>49</xdr:row>
                    <xdr:rowOff>28575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10</xdr:col>
                    <xdr:colOff>371475</xdr:colOff>
                    <xdr:row>48</xdr:row>
                    <xdr:rowOff>123825</xdr:rowOff>
                  </from>
                  <to>
                    <xdr:col>11</xdr:col>
                    <xdr:colOff>571500</xdr:colOff>
                    <xdr:row>50</xdr:row>
                    <xdr:rowOff>28575</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5</xdr:col>
                    <xdr:colOff>381000</xdr:colOff>
                    <xdr:row>30</xdr:row>
                    <xdr:rowOff>123825</xdr:rowOff>
                  </from>
                  <to>
                    <xdr:col>6</xdr:col>
                    <xdr:colOff>581025</xdr:colOff>
                    <xdr:row>32</xdr:row>
                    <xdr:rowOff>28575</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5</xdr:col>
                    <xdr:colOff>381000</xdr:colOff>
                    <xdr:row>31</xdr:row>
                    <xdr:rowOff>123825</xdr:rowOff>
                  </from>
                  <to>
                    <xdr:col>6</xdr:col>
                    <xdr:colOff>581025</xdr:colOff>
                    <xdr:row>33</xdr:row>
                    <xdr:rowOff>28575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5</xdr:col>
                    <xdr:colOff>381000</xdr:colOff>
                    <xdr:row>32</xdr:row>
                    <xdr:rowOff>123825</xdr:rowOff>
                  </from>
                  <to>
                    <xdr:col>6</xdr:col>
                    <xdr:colOff>581025</xdr:colOff>
                    <xdr:row>34</xdr:row>
                    <xdr:rowOff>28575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5</xdr:col>
                    <xdr:colOff>381000</xdr:colOff>
                    <xdr:row>33</xdr:row>
                    <xdr:rowOff>123825</xdr:rowOff>
                  </from>
                  <to>
                    <xdr:col>6</xdr:col>
                    <xdr:colOff>581025</xdr:colOff>
                    <xdr:row>35</xdr:row>
                    <xdr:rowOff>28575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5</xdr:col>
                    <xdr:colOff>381000</xdr:colOff>
                    <xdr:row>34</xdr:row>
                    <xdr:rowOff>123825</xdr:rowOff>
                  </from>
                  <to>
                    <xdr:col>6</xdr:col>
                    <xdr:colOff>581025</xdr:colOff>
                    <xdr:row>36</xdr:row>
                    <xdr:rowOff>28575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5</xdr:col>
                    <xdr:colOff>381000</xdr:colOff>
                    <xdr:row>35</xdr:row>
                    <xdr:rowOff>123825</xdr:rowOff>
                  </from>
                  <to>
                    <xdr:col>6</xdr:col>
                    <xdr:colOff>581025</xdr:colOff>
                    <xdr:row>37</xdr:row>
                    <xdr:rowOff>28575</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5</xdr:col>
                    <xdr:colOff>381000</xdr:colOff>
                    <xdr:row>36</xdr:row>
                    <xdr:rowOff>123825</xdr:rowOff>
                  </from>
                  <to>
                    <xdr:col>6</xdr:col>
                    <xdr:colOff>581025</xdr:colOff>
                    <xdr:row>38</xdr:row>
                    <xdr:rowOff>28575</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5</xdr:col>
                    <xdr:colOff>381000</xdr:colOff>
                    <xdr:row>37</xdr:row>
                    <xdr:rowOff>123825</xdr:rowOff>
                  </from>
                  <to>
                    <xdr:col>6</xdr:col>
                    <xdr:colOff>581025</xdr:colOff>
                    <xdr:row>39</xdr:row>
                    <xdr:rowOff>28575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5</xdr:col>
                    <xdr:colOff>381000</xdr:colOff>
                    <xdr:row>43</xdr:row>
                    <xdr:rowOff>276225</xdr:rowOff>
                  </from>
                  <to>
                    <xdr:col>6</xdr:col>
                    <xdr:colOff>581025</xdr:colOff>
                    <xdr:row>45</xdr:row>
                    <xdr:rowOff>28575</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5</xdr:col>
                    <xdr:colOff>381000</xdr:colOff>
                    <xdr:row>44</xdr:row>
                    <xdr:rowOff>123825</xdr:rowOff>
                  </from>
                  <to>
                    <xdr:col>6</xdr:col>
                    <xdr:colOff>581025</xdr:colOff>
                    <xdr:row>46</xdr:row>
                    <xdr:rowOff>28575</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5</xdr:col>
                    <xdr:colOff>381000</xdr:colOff>
                    <xdr:row>46</xdr:row>
                    <xdr:rowOff>123825</xdr:rowOff>
                  </from>
                  <to>
                    <xdr:col>6</xdr:col>
                    <xdr:colOff>581025</xdr:colOff>
                    <xdr:row>48</xdr:row>
                    <xdr:rowOff>28575</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5</xdr:col>
                    <xdr:colOff>381000</xdr:colOff>
                    <xdr:row>47</xdr:row>
                    <xdr:rowOff>123825</xdr:rowOff>
                  </from>
                  <to>
                    <xdr:col>6</xdr:col>
                    <xdr:colOff>581025</xdr:colOff>
                    <xdr:row>49</xdr:row>
                    <xdr:rowOff>28575</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5</xdr:col>
                    <xdr:colOff>381000</xdr:colOff>
                    <xdr:row>45</xdr:row>
                    <xdr:rowOff>123825</xdr:rowOff>
                  </from>
                  <to>
                    <xdr:col>6</xdr:col>
                    <xdr:colOff>581025</xdr:colOff>
                    <xdr:row>47</xdr:row>
                    <xdr:rowOff>28575</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5</xdr:col>
                    <xdr:colOff>381000</xdr:colOff>
                    <xdr:row>48</xdr:row>
                    <xdr:rowOff>123825</xdr:rowOff>
                  </from>
                  <to>
                    <xdr:col>6</xdr:col>
                    <xdr:colOff>581025</xdr:colOff>
                    <xdr:row>50</xdr:row>
                    <xdr:rowOff>28575</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10</xdr:col>
                    <xdr:colOff>371475</xdr:colOff>
                    <xdr:row>41</xdr:row>
                    <xdr:rowOff>123825</xdr:rowOff>
                  </from>
                  <to>
                    <xdr:col>11</xdr:col>
                    <xdr:colOff>571500</xdr:colOff>
                    <xdr:row>43</xdr:row>
                    <xdr:rowOff>28575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10</xdr:col>
                    <xdr:colOff>371475</xdr:colOff>
                    <xdr:row>27</xdr:row>
                    <xdr:rowOff>123825</xdr:rowOff>
                  </from>
                  <to>
                    <xdr:col>11</xdr:col>
                    <xdr:colOff>571500</xdr:colOff>
                    <xdr:row>29</xdr:row>
                    <xdr:rowOff>28575</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5</xdr:col>
                    <xdr:colOff>0</xdr:colOff>
                    <xdr:row>27</xdr:row>
                    <xdr:rowOff>114300</xdr:rowOff>
                  </from>
                  <to>
                    <xdr:col>6</xdr:col>
                    <xdr:colOff>200025</xdr:colOff>
                    <xdr:row>29</xdr:row>
                    <xdr:rowOff>19050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5</xdr:col>
                    <xdr:colOff>19050</xdr:colOff>
                    <xdr:row>41</xdr:row>
                    <xdr:rowOff>114300</xdr:rowOff>
                  </from>
                  <to>
                    <xdr:col>6</xdr:col>
                    <xdr:colOff>219075</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WHEDA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Ginger</dc:creator>
  <cp:lastModifiedBy>David Ginger</cp:lastModifiedBy>
  <cp:lastPrinted>2017-11-01T16:24:01Z</cp:lastPrinted>
  <dcterms:created xsi:type="dcterms:W3CDTF">2017-11-01T14:03:00Z</dcterms:created>
  <dcterms:modified xsi:type="dcterms:W3CDTF">2017-11-03T19:06:28Z</dcterms:modified>
</cp:coreProperties>
</file>