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shared\CREDIT\LIHTC\2016 Program\"/>
    </mc:Choice>
  </mc:AlternateContent>
  <xr:revisionPtr revIDLastSave="0" documentId="13_ncr:1_{3EAFB6B4-48E3-488C-9A9A-57ABF81D7A4C}" xr6:coauthVersionLast="43" xr6:coauthVersionMax="43" xr10:uidLastSave="{00000000-0000-0000-0000-000000000000}"/>
  <bookViews>
    <workbookView xWindow="3345" yWindow="240" windowWidth="23655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G35" i="1"/>
  <c r="I35" i="1"/>
  <c r="J35" i="1"/>
  <c r="J45" i="1"/>
  <c r="I45" i="1"/>
  <c r="G45" i="1"/>
  <c r="F45" i="1"/>
  <c r="F48" i="1"/>
  <c r="G48" i="1"/>
  <c r="J48" i="1"/>
  <c r="I48" i="1"/>
  <c r="F49" i="1" l="1"/>
  <c r="G49" i="1"/>
  <c r="I49" i="1"/>
  <c r="J49" i="1"/>
</calcChain>
</file>

<file path=xl/sharedStrings.xml><?xml version="1.0" encoding="utf-8"?>
<sst xmlns="http://schemas.openxmlformats.org/spreadsheetml/2006/main" count="410" uniqueCount="242">
  <si>
    <t>Appl #</t>
  </si>
  <si>
    <t>Name</t>
  </si>
  <si>
    <t>Status</t>
  </si>
  <si>
    <t>County</t>
  </si>
  <si>
    <t>LI Units</t>
  </si>
  <si>
    <t>Constr Type</t>
  </si>
  <si>
    <t>Applicant</t>
  </si>
  <si>
    <t>Contact</t>
  </si>
  <si>
    <t>Phone #</t>
  </si>
  <si>
    <t>6161</t>
  </si>
  <si>
    <t>15th and North Apartments</t>
  </si>
  <si>
    <t>Award</t>
  </si>
  <si>
    <t>Milwaukee</t>
  </si>
  <si>
    <t>MILWAUKEE</t>
  </si>
  <si>
    <t>Maj Fam</t>
  </si>
  <si>
    <t>New Const/Adp Reuse</t>
  </si>
  <si>
    <t>VeriGreen Development LLC</t>
  </si>
  <si>
    <t>David Block</t>
  </si>
  <si>
    <t>(312)382-3259</t>
  </si>
  <si>
    <t>6191</t>
  </si>
  <si>
    <t>5th Street School Apartments</t>
  </si>
  <si>
    <t>Maj Eld</t>
  </si>
  <si>
    <t>Adaptive Reuse</t>
  </si>
  <si>
    <t>Gorman &amp; Company, Inc.</t>
  </si>
  <si>
    <t>Ted Matkom</t>
  </si>
  <si>
    <t>(414)617-9997</t>
  </si>
  <si>
    <t>6215</t>
  </si>
  <si>
    <t>New Constr</t>
  </si>
  <si>
    <t>Rule Enterprises, LLC</t>
  </si>
  <si>
    <t>Brandon Rule</t>
  </si>
  <si>
    <t>(414)810-2139</t>
  </si>
  <si>
    <t>6176</t>
  </si>
  <si>
    <t>8Twenty Park Phase I</t>
  </si>
  <si>
    <t>Madison</t>
  </si>
  <si>
    <t>DANE</t>
  </si>
  <si>
    <t>JT Klein Company, Inc.</t>
  </si>
  <si>
    <t>Jacob Klein</t>
  </si>
  <si>
    <t>(608)203-5326</t>
  </si>
  <si>
    <t>6177</t>
  </si>
  <si>
    <t>8Twenty Park Phase II</t>
  </si>
  <si>
    <t>6182</t>
  </si>
  <si>
    <t>Wausau</t>
  </si>
  <si>
    <t>MARATHON</t>
  </si>
  <si>
    <t>MetroPlains, LLC</t>
  </si>
  <si>
    <t>Rob McCready</t>
  </si>
  <si>
    <t>(651)523-1252</t>
  </si>
  <si>
    <t>6213</t>
  </si>
  <si>
    <t>Bayshore Townhomes</t>
  </si>
  <si>
    <t>Sparta</t>
  </si>
  <si>
    <t>MONROE</t>
  </si>
  <si>
    <t>Keystone Development, LLC</t>
  </si>
  <si>
    <t>Callan Schultz</t>
  </si>
  <si>
    <t>(920)303-9404</t>
  </si>
  <si>
    <t>6203</t>
  </si>
  <si>
    <t>Beacon Avenue Cottages</t>
  </si>
  <si>
    <t>New London</t>
  </si>
  <si>
    <t>OUTAGAMIE</t>
  </si>
  <si>
    <t>Commonwealth Development Corporation</t>
  </si>
  <si>
    <t>Kevin McDonell</t>
  </si>
  <si>
    <t>(608)709-5677</t>
  </si>
  <si>
    <t>6214</t>
  </si>
  <si>
    <t>Century Building</t>
  </si>
  <si>
    <t>Cal Schultz</t>
  </si>
  <si>
    <t>6170</t>
  </si>
  <si>
    <t>Colby Cottages</t>
  </si>
  <si>
    <t>Colby</t>
  </si>
  <si>
    <t>CAP Services, Inc.</t>
  </si>
  <si>
    <t>Mike Olson</t>
  </si>
  <si>
    <t>(715)343-7140</t>
  </si>
  <si>
    <t>6180</t>
  </si>
  <si>
    <t>Superior</t>
  </si>
  <si>
    <t>DOUGLAS</t>
  </si>
  <si>
    <t>Gerrard Corporation</t>
  </si>
  <si>
    <t>Paul Gerrard</t>
  </si>
  <si>
    <t>(608)782-4488</t>
  </si>
  <si>
    <t>6197</t>
  </si>
  <si>
    <t>Exchange @ 104</t>
  </si>
  <si>
    <t>Fond du Lac</t>
  </si>
  <si>
    <t>FOND DU LAC</t>
  </si>
  <si>
    <t>KCG Development, LLC</t>
  </si>
  <si>
    <t>RJ Pasquesi</t>
  </si>
  <si>
    <t>(317)708-6519</t>
  </si>
  <si>
    <t>6159</t>
  </si>
  <si>
    <t>Grand View Townhomes</t>
  </si>
  <si>
    <t>Grand Chute</t>
  </si>
  <si>
    <t>Family</t>
  </si>
  <si>
    <t>Horizon Development Group, Inc</t>
  </si>
  <si>
    <t>Dan Fitzgerald</t>
  </si>
  <si>
    <t>(608)354-0900</t>
  </si>
  <si>
    <t>6221</t>
  </si>
  <si>
    <t>Maures Development Group, LLC</t>
  </si>
  <si>
    <t>Melissa Goins</t>
  </si>
  <si>
    <t>(414)239-7990</t>
  </si>
  <si>
    <t>6204</t>
  </si>
  <si>
    <t>Lawler School Lofts</t>
  </si>
  <si>
    <t>Prairie du Chien</t>
  </si>
  <si>
    <t>CRAWFORD</t>
  </si>
  <si>
    <t>6202</t>
  </si>
  <si>
    <t>Madison Family Supportive Housing</t>
  </si>
  <si>
    <t>Maj Supp H</t>
  </si>
  <si>
    <t>Heartland Housing, Inc.</t>
  </si>
  <si>
    <t>Matt Melendes</t>
  </si>
  <si>
    <t>(414)207-4443</t>
  </si>
  <si>
    <t>6169</t>
  </si>
  <si>
    <t>Madison on Broadway</t>
  </si>
  <si>
    <t>Movin' Out, Inc.</t>
  </si>
  <si>
    <t>David Porterfield</t>
  </si>
  <si>
    <t>(608)251-4446</t>
  </si>
  <si>
    <t>6190</t>
  </si>
  <si>
    <t>Stone House Development, Inc.</t>
  </si>
  <si>
    <t>Richard Arnesen</t>
  </si>
  <si>
    <t>(608)251-6000</t>
  </si>
  <si>
    <t>6171</t>
  </si>
  <si>
    <t>Nekoosa Senior Village</t>
  </si>
  <si>
    <t>Nekoosa</t>
  </si>
  <si>
    <t>WOOD</t>
  </si>
  <si>
    <t>Elderly</t>
  </si>
  <si>
    <t>6205</t>
  </si>
  <si>
    <t>Parish School Apartments</t>
  </si>
  <si>
    <t>ADVOCAP, Inc.</t>
  </si>
  <si>
    <t>Michael Bonertz</t>
  </si>
  <si>
    <t>(920)922-7760</t>
  </si>
  <si>
    <t>6158</t>
  </si>
  <si>
    <t>Park Place and Westgate Apartments</t>
  </si>
  <si>
    <t>Merrill</t>
  </si>
  <si>
    <t>LINCOLN</t>
  </si>
  <si>
    <t>New Const/Rehab</t>
  </si>
  <si>
    <t>(608)354-0825</t>
  </si>
  <si>
    <t>6198</t>
  </si>
  <si>
    <t>Red Cliff Rehab II</t>
  </si>
  <si>
    <t>Bayfield</t>
  </si>
  <si>
    <t>BAYFIELD</t>
  </si>
  <si>
    <t>Acq-Rehab</t>
  </si>
  <si>
    <t>Red Cliff Chippewa Housing Authority</t>
  </si>
  <si>
    <t>Michael Babineau</t>
  </si>
  <si>
    <t>(715)779-3744</t>
  </si>
  <si>
    <t>6201</t>
  </si>
  <si>
    <t>St Anthony's Apartments</t>
  </si>
  <si>
    <t>Mixed</t>
  </si>
  <si>
    <t>6183</t>
  </si>
  <si>
    <t>Victory Manor LLC</t>
  </si>
  <si>
    <t>Housing Authority of the City Milwaukee</t>
  </si>
  <si>
    <t>Bobbi Marsells</t>
  </si>
  <si>
    <t>(414)286-2920</t>
  </si>
  <si>
    <t>6156</t>
  </si>
  <si>
    <t>Waite Rug Housing, LLC</t>
  </si>
  <si>
    <t>Oshkosh</t>
  </si>
  <si>
    <t>WINNEBAGO</t>
  </si>
  <si>
    <t>Housing Authority of the City of Oshkosh, Wisconsin</t>
  </si>
  <si>
    <t>Susan van Houwelingen</t>
  </si>
  <si>
    <t>(920)424-1470</t>
  </si>
  <si>
    <t>6194</t>
  </si>
  <si>
    <t>Washington Park Townhomes</t>
  </si>
  <si>
    <t>Wisconsin Preservation Fund</t>
  </si>
  <si>
    <t>Bruce Block</t>
  </si>
  <si>
    <t>(414)298-8130</t>
  </si>
  <si>
    <t>6193</t>
  </si>
  <si>
    <t>Washington School Apartments</t>
  </si>
  <si>
    <t>Sheboygan</t>
  </si>
  <si>
    <t>SHEBOYGAN</t>
  </si>
  <si>
    <t>6207</t>
  </si>
  <si>
    <t>Institutional Housing, Inc</t>
  </si>
  <si>
    <t>Albert Smith</t>
  </si>
  <si>
    <t>(414)397-5159</t>
  </si>
  <si>
    <t>6181</t>
  </si>
  <si>
    <t>Cathedral Heights Apartments</t>
  </si>
  <si>
    <t>On-hold</t>
  </si>
  <si>
    <t>Stuart Alexander &amp; Associates, Inc</t>
  </si>
  <si>
    <t>Aleksandr Suurna</t>
  </si>
  <si>
    <t>(305)721-2772</t>
  </si>
  <si>
    <t>6166</t>
  </si>
  <si>
    <t>Clifford Lund Apartments</t>
  </si>
  <si>
    <t>Bachand Estates LLP</t>
  </si>
  <si>
    <t>Adam Bachand</t>
  </si>
  <si>
    <t>(715)718-0449</t>
  </si>
  <si>
    <t>6157</t>
  </si>
  <si>
    <t>Huntington House Redevelopment, LLC</t>
  </si>
  <si>
    <t>Wisconsin Rapids</t>
  </si>
  <si>
    <t>Housing Authority of the City of Wisconsin Rapids</t>
  </si>
  <si>
    <t>Jo Ann Grode</t>
  </si>
  <si>
    <t>(715)423-7288</t>
  </si>
  <si>
    <t>6220</t>
  </si>
  <si>
    <t>Mill Road Library Redevelopment</t>
  </si>
  <si>
    <t>Royal Capital Group LLC</t>
  </si>
  <si>
    <t>Kevin Newell</t>
  </si>
  <si>
    <t>(414)847-6275</t>
  </si>
  <si>
    <t>6200</t>
  </si>
  <si>
    <t>Mount Pleasant Manor</t>
  </si>
  <si>
    <t>Racine</t>
  </si>
  <si>
    <t>RACINE</t>
  </si>
  <si>
    <t>National Church Residences</t>
  </si>
  <si>
    <t>Tracey Fine</t>
  </si>
  <si>
    <t>(773)860-5747</t>
  </si>
  <si>
    <t>6208</t>
  </si>
  <si>
    <t>Residences at Library Park</t>
  </si>
  <si>
    <t>Kenosha</t>
  </si>
  <si>
    <t>KENOSHA</t>
  </si>
  <si>
    <t>Legacy Property Management Services, LLC</t>
  </si>
  <si>
    <t>David Nankin</t>
  </si>
  <si>
    <t>(847)432-9700</t>
  </si>
  <si>
    <t>6189</t>
  </si>
  <si>
    <t>Scenic View Apartments</t>
  </si>
  <si>
    <t>Slinger</t>
  </si>
  <si>
    <t>WASHINGTON</t>
  </si>
  <si>
    <t>Bear Development LLC</t>
  </si>
  <si>
    <t>Adam Templer</t>
  </si>
  <si>
    <t>(608)230-6206</t>
  </si>
  <si>
    <t>6186</t>
  </si>
  <si>
    <t>Walnut Street Flats</t>
  </si>
  <si>
    <t>Reedsburg</t>
  </si>
  <si>
    <t>SAUK</t>
  </si>
  <si>
    <t>Cohen-Esrey Affordable Partners</t>
  </si>
  <si>
    <t>Tom Anderson</t>
  </si>
  <si>
    <t>(913)671-3363</t>
  </si>
  <si>
    <t>6188</t>
  </si>
  <si>
    <t>West View and Terrace View Apartments</t>
  </si>
  <si>
    <t>Antigo</t>
  </si>
  <si>
    <t>LANGLADE</t>
  </si>
  <si>
    <t>6184</t>
  </si>
  <si>
    <t>Westlawn Renaissance II, LLC</t>
  </si>
  <si>
    <t>Housing Authority of the City of Milwaukee</t>
  </si>
  <si>
    <t>6167</t>
  </si>
  <si>
    <t>River Cove Apartments</t>
  </si>
  <si>
    <t>Ineligible</t>
  </si>
  <si>
    <t>Stevens Point</t>
  </si>
  <si>
    <t>PORTAGE</t>
  </si>
  <si>
    <t>Bachand Group Inc.</t>
  </si>
  <si>
    <t>Projects are listed by status, then alphabetically</t>
  </si>
  <si>
    <t>Project Location</t>
  </si>
  <si>
    <t>Total Units</t>
  </si>
  <si>
    <t>Household Type</t>
  </si>
  <si>
    <t>Credit Requested</t>
  </si>
  <si>
    <t>Credit Allocated</t>
  </si>
  <si>
    <t>2016 Low-Income Housing Tax Credit Applications</t>
  </si>
  <si>
    <t>Atrium Lofts</t>
  </si>
  <si>
    <t>Seven04 Place Apartments</t>
  </si>
  <si>
    <t>CityPlace Apartments</t>
  </si>
  <si>
    <t xml:space="preserve">The Breese Apartments fka Mifflin Street </t>
  </si>
  <si>
    <t>The Griot Apartments fka Historic Garfield</t>
  </si>
  <si>
    <t>Subtotal:</t>
  </si>
  <si>
    <t>Total:</t>
  </si>
  <si>
    <t>Cottages of Superior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</si>
</sst>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[$$-409]\(#,##0\)"/>
  </numFmts>
  <fonts count="11" x14ac:knownFonts="1">
    <font>
      <sz val="10"/>
      <color rgb="FF000000"/>
      <name val="ARIAL"/>
      <charset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3" tint="-0.249977111117893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>
      <alignment vertical="top"/>
    </xf>
  </cellStyleXfs>
  <cellXfs count="29">
    <xf numFmtId="0" fontId="0" fillId="0" borderId="0" xfId="0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3" fillId="0" borderId="1" xfId="2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vertical="top"/>
    </xf>
    <xf numFmtId="0" fontId="9" fillId="0" borderId="1" xfId="0" applyFont="1" applyBorder="1"/>
    <xf numFmtId="164" fontId="9" fillId="0" borderId="1" xfId="0" applyNumberFormat="1" applyFont="1" applyBorder="1" applyAlignment="1">
      <alignment vertical="top"/>
    </xf>
    <xf numFmtId="0" fontId="8" fillId="0" borderId="1" xfId="0" applyFont="1" applyBorder="1"/>
    <xf numFmtId="0" fontId="8" fillId="0" borderId="0" xfId="0" applyFont="1"/>
    <xf numFmtId="164" fontId="7" fillId="0" borderId="1" xfId="0" applyNumberFormat="1" applyFont="1" applyBorder="1"/>
    <xf numFmtId="0" fontId="10" fillId="0" borderId="0" xfId="0" applyFont="1"/>
    <xf numFmtId="0" fontId="9" fillId="0" borderId="0" xfId="0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628650</xdr:colOff>
      <xdr:row>0</xdr:row>
      <xdr:rowOff>28576</xdr:rowOff>
    </xdr:from>
    <xdr:to>
      <xdr:col>13</xdr:col>
      <xdr:colOff>666750</xdr:colOff>
      <xdr:row>2</xdr:row>
      <xdr:rowOff>119290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75" y="28576"/>
          <a:ext cx="1247775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autoPageBreaks="0"/>
  </sheetPr>
  <dimension ref="A1:O52"/>
  <sheetViews>
    <sheetView tabSelected="1" topLeftCell="A7" workbookViewId="0">
      <selection activeCell="G35" sqref="G35"/>
    </sheetView>
  </sheetViews>
  <sheetFormatPr defaultColWidth="6.85546875" defaultRowHeight="12.75" customHeight="1" x14ac:dyDescent="0.2"/>
  <cols>
    <col min="1" max="1" width="6.28515625" customWidth="1"/>
    <col min="2" max="2" width="37" bestFit="1" customWidth="1"/>
    <col min="3" max="3" width="6.7109375" bestFit="1" customWidth="1"/>
    <col min="4" max="4" width="13.85546875" bestFit="1" customWidth="1"/>
    <col min="5" max="5" width="11" bestFit="1" customWidth="1"/>
    <col min="6" max="6" width="5.5703125" bestFit="1" customWidth="1"/>
    <col min="7" max="7" width="7.140625" bestFit="1" customWidth="1"/>
    <col min="8" max="8" width="9.42578125" bestFit="1" customWidth="1"/>
    <col min="9" max="10" width="11.7109375" bestFit="1" customWidth="1"/>
    <col min="11" max="11" width="17" bestFit="1" customWidth="1"/>
    <col min="12" max="12" width="38.140625" bestFit="1" customWidth="1"/>
    <col min="13" max="13" width="18.140625" bestFit="1" customWidth="1"/>
    <col min="14" max="14" width="11.28515625" bestFit="1" customWidth="1"/>
  </cols>
  <sheetData>
    <row r="1" spans="1:15" ht="12.75" customHeight="1" x14ac:dyDescent="0.2">
      <c r="A1" s="1" t="s">
        <v>233</v>
      </c>
      <c r="L1" s="17"/>
      <c r="M1" s="17"/>
      <c r="N1" s="17"/>
    </row>
    <row r="2" spans="1:15" ht="12.75" customHeight="1" x14ac:dyDescent="0.2">
      <c r="A2" s="2" t="s">
        <v>227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17"/>
      <c r="N2" s="17"/>
      <c r="O2" s="5"/>
    </row>
    <row r="3" spans="1:1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8"/>
      <c r="M3" s="18"/>
      <c r="N3" s="18"/>
      <c r="O3" s="5"/>
    </row>
    <row r="4" spans="1:15" s="4" customFormat="1" ht="22.5" x14ac:dyDescent="0.2">
      <c r="A4" s="3" t="s">
        <v>0</v>
      </c>
      <c r="B4" s="3" t="s">
        <v>1</v>
      </c>
      <c r="C4" s="3" t="s">
        <v>2</v>
      </c>
      <c r="D4" s="3" t="s">
        <v>228</v>
      </c>
      <c r="E4" s="3" t="s">
        <v>3</v>
      </c>
      <c r="F4" s="3" t="s">
        <v>229</v>
      </c>
      <c r="G4" s="3" t="s">
        <v>4</v>
      </c>
      <c r="H4" s="3" t="s">
        <v>230</v>
      </c>
      <c r="I4" s="3" t="s">
        <v>231</v>
      </c>
      <c r="J4" s="3" t="s">
        <v>232</v>
      </c>
      <c r="K4" s="3" t="s">
        <v>5</v>
      </c>
      <c r="L4" s="3" t="s">
        <v>6</v>
      </c>
      <c r="M4" s="3" t="s">
        <v>7</v>
      </c>
      <c r="N4" s="3" t="s">
        <v>8</v>
      </c>
      <c r="O4" s="6"/>
    </row>
    <row r="5" spans="1:15" ht="12.75" customHeight="1" x14ac:dyDescent="0.2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9">
        <v>64</v>
      </c>
      <c r="G5" s="9">
        <v>55</v>
      </c>
      <c r="H5" s="8" t="s">
        <v>14</v>
      </c>
      <c r="I5" s="10">
        <v>723362</v>
      </c>
      <c r="J5" s="10">
        <v>773997</v>
      </c>
      <c r="K5" s="8" t="s">
        <v>15</v>
      </c>
      <c r="L5" s="8" t="s">
        <v>16</v>
      </c>
      <c r="M5" s="8" t="s">
        <v>17</v>
      </c>
      <c r="N5" s="8" t="s">
        <v>18</v>
      </c>
      <c r="O5" s="5"/>
    </row>
    <row r="6" spans="1:15" ht="12.75" customHeight="1" x14ac:dyDescent="0.2">
      <c r="A6" s="8" t="s">
        <v>19</v>
      </c>
      <c r="B6" s="8" t="s">
        <v>20</v>
      </c>
      <c r="C6" s="8" t="s">
        <v>11</v>
      </c>
      <c r="D6" s="8" t="s">
        <v>12</v>
      </c>
      <c r="E6" s="8" t="s">
        <v>13</v>
      </c>
      <c r="F6" s="9">
        <v>48</v>
      </c>
      <c r="G6" s="9">
        <v>44</v>
      </c>
      <c r="H6" s="8" t="s">
        <v>21</v>
      </c>
      <c r="I6" s="10">
        <v>420732</v>
      </c>
      <c r="J6" s="10">
        <v>450183</v>
      </c>
      <c r="K6" s="8" t="s">
        <v>22</v>
      </c>
      <c r="L6" s="8" t="s">
        <v>23</v>
      </c>
      <c r="M6" s="8" t="s">
        <v>24</v>
      </c>
      <c r="N6" s="8" t="s">
        <v>25</v>
      </c>
      <c r="O6" s="5"/>
    </row>
    <row r="7" spans="1:15" ht="12.75" customHeight="1" x14ac:dyDescent="0.2">
      <c r="A7" s="8" t="s">
        <v>31</v>
      </c>
      <c r="B7" s="8" t="s">
        <v>32</v>
      </c>
      <c r="C7" s="8" t="s">
        <v>11</v>
      </c>
      <c r="D7" s="8" t="s">
        <v>33</v>
      </c>
      <c r="E7" s="8" t="s">
        <v>34</v>
      </c>
      <c r="F7" s="9">
        <v>67</v>
      </c>
      <c r="G7" s="9">
        <v>58</v>
      </c>
      <c r="H7" s="8" t="s">
        <v>14</v>
      </c>
      <c r="I7" s="10">
        <v>672680</v>
      </c>
      <c r="J7" s="10">
        <v>672680</v>
      </c>
      <c r="K7" s="8" t="s">
        <v>27</v>
      </c>
      <c r="L7" s="8" t="s">
        <v>35</v>
      </c>
      <c r="M7" s="8" t="s">
        <v>36</v>
      </c>
      <c r="N7" s="8" t="s">
        <v>37</v>
      </c>
      <c r="O7" s="5"/>
    </row>
    <row r="8" spans="1:15" ht="12.75" customHeight="1" x14ac:dyDescent="0.2">
      <c r="A8" s="8" t="s">
        <v>38</v>
      </c>
      <c r="B8" s="8" t="s">
        <v>39</v>
      </c>
      <c r="C8" s="8" t="s">
        <v>11</v>
      </c>
      <c r="D8" s="8" t="s">
        <v>33</v>
      </c>
      <c r="E8" s="8" t="s">
        <v>34</v>
      </c>
      <c r="F8" s="9">
        <v>28</v>
      </c>
      <c r="G8" s="9">
        <v>24</v>
      </c>
      <c r="H8" s="8" t="s">
        <v>14</v>
      </c>
      <c r="I8" s="10">
        <v>292917</v>
      </c>
      <c r="J8" s="10">
        <v>313421</v>
      </c>
      <c r="K8" s="8" t="s">
        <v>27</v>
      </c>
      <c r="L8" s="8" t="s">
        <v>35</v>
      </c>
      <c r="M8" s="8" t="s">
        <v>36</v>
      </c>
      <c r="N8" s="8" t="s">
        <v>37</v>
      </c>
      <c r="O8" s="5"/>
    </row>
    <row r="9" spans="1:15" ht="12.75" customHeight="1" x14ac:dyDescent="0.2">
      <c r="A9" s="8" t="s">
        <v>40</v>
      </c>
      <c r="B9" s="8" t="s">
        <v>234</v>
      </c>
      <c r="C9" s="8" t="s">
        <v>11</v>
      </c>
      <c r="D9" s="8" t="s">
        <v>41</v>
      </c>
      <c r="E9" s="8" t="s">
        <v>42</v>
      </c>
      <c r="F9" s="9">
        <v>29</v>
      </c>
      <c r="G9" s="9">
        <v>24</v>
      </c>
      <c r="H9" s="8" t="s">
        <v>14</v>
      </c>
      <c r="I9" s="10">
        <v>274796</v>
      </c>
      <c r="J9" s="10">
        <v>294032</v>
      </c>
      <c r="K9" s="8" t="s">
        <v>22</v>
      </c>
      <c r="L9" s="8" t="s">
        <v>43</v>
      </c>
      <c r="M9" s="8" t="s">
        <v>44</v>
      </c>
      <c r="N9" s="8" t="s">
        <v>45</v>
      </c>
      <c r="O9" s="5"/>
    </row>
    <row r="10" spans="1:15" ht="12.75" customHeight="1" x14ac:dyDescent="0.2">
      <c r="A10" s="8" t="s">
        <v>46</v>
      </c>
      <c r="B10" s="8" t="s">
        <v>47</v>
      </c>
      <c r="C10" s="8" t="s">
        <v>11</v>
      </c>
      <c r="D10" s="8" t="s">
        <v>48</v>
      </c>
      <c r="E10" s="8" t="s">
        <v>49</v>
      </c>
      <c r="F10" s="9">
        <v>32</v>
      </c>
      <c r="G10" s="9">
        <v>27</v>
      </c>
      <c r="H10" s="8" t="s">
        <v>14</v>
      </c>
      <c r="I10" s="10">
        <v>373472</v>
      </c>
      <c r="J10" s="10">
        <v>373472</v>
      </c>
      <c r="K10" s="8" t="s">
        <v>27</v>
      </c>
      <c r="L10" s="8" t="s">
        <v>50</v>
      </c>
      <c r="M10" s="8" t="s">
        <v>51</v>
      </c>
      <c r="N10" s="8" t="s">
        <v>52</v>
      </c>
      <c r="O10" s="5"/>
    </row>
    <row r="11" spans="1:15" ht="12.75" customHeight="1" x14ac:dyDescent="0.2">
      <c r="A11" s="8" t="s">
        <v>53</v>
      </c>
      <c r="B11" s="8" t="s">
        <v>54</v>
      </c>
      <c r="C11" s="8" t="s">
        <v>11</v>
      </c>
      <c r="D11" s="8" t="s">
        <v>55</v>
      </c>
      <c r="E11" s="8" t="s">
        <v>56</v>
      </c>
      <c r="F11" s="9">
        <v>40</v>
      </c>
      <c r="G11" s="9">
        <v>34</v>
      </c>
      <c r="H11" s="8" t="s">
        <v>14</v>
      </c>
      <c r="I11" s="10">
        <v>472446</v>
      </c>
      <c r="J11" s="10">
        <v>472446</v>
      </c>
      <c r="K11" s="8" t="s">
        <v>27</v>
      </c>
      <c r="L11" s="8" t="s">
        <v>57</v>
      </c>
      <c r="M11" s="8" t="s">
        <v>58</v>
      </c>
      <c r="N11" s="8" t="s">
        <v>59</v>
      </c>
      <c r="O11" s="5"/>
    </row>
    <row r="12" spans="1:15" ht="12.75" customHeight="1" x14ac:dyDescent="0.2">
      <c r="A12" s="8" t="s">
        <v>60</v>
      </c>
      <c r="B12" s="8" t="s">
        <v>61</v>
      </c>
      <c r="C12" s="8" t="s">
        <v>11</v>
      </c>
      <c r="D12" s="8" t="s">
        <v>12</v>
      </c>
      <c r="E12" s="8" t="s">
        <v>13</v>
      </c>
      <c r="F12" s="9">
        <v>50</v>
      </c>
      <c r="G12" s="9">
        <v>42</v>
      </c>
      <c r="H12" s="8" t="s">
        <v>14</v>
      </c>
      <c r="I12" s="10">
        <v>477169</v>
      </c>
      <c r="J12" s="10">
        <v>474940</v>
      </c>
      <c r="K12" s="8" t="s">
        <v>22</v>
      </c>
      <c r="L12" s="8" t="s">
        <v>50</v>
      </c>
      <c r="M12" s="8" t="s">
        <v>62</v>
      </c>
      <c r="N12" s="8" t="s">
        <v>52</v>
      </c>
      <c r="O12" s="5"/>
    </row>
    <row r="13" spans="1:15" ht="12.75" customHeight="1" x14ac:dyDescent="0.2">
      <c r="A13" s="8" t="s">
        <v>160</v>
      </c>
      <c r="B13" s="8" t="s">
        <v>236</v>
      </c>
      <c r="C13" s="8" t="s">
        <v>11</v>
      </c>
      <c r="D13" s="8" t="s">
        <v>12</v>
      </c>
      <c r="E13" s="8" t="s">
        <v>13</v>
      </c>
      <c r="F13" s="9">
        <v>51</v>
      </c>
      <c r="G13" s="9">
        <v>43</v>
      </c>
      <c r="H13" s="8" t="s">
        <v>14</v>
      </c>
      <c r="I13" s="10">
        <v>624749</v>
      </c>
      <c r="J13" s="10">
        <v>668481</v>
      </c>
      <c r="K13" s="8" t="s">
        <v>27</v>
      </c>
      <c r="L13" s="8" t="s">
        <v>161</v>
      </c>
      <c r="M13" s="8" t="s">
        <v>162</v>
      </c>
      <c r="N13" s="8" t="s">
        <v>163</v>
      </c>
      <c r="O13" s="5"/>
    </row>
    <row r="14" spans="1:15" ht="12.75" customHeight="1" x14ac:dyDescent="0.2">
      <c r="A14" s="8" t="s">
        <v>63</v>
      </c>
      <c r="B14" s="8" t="s">
        <v>64</v>
      </c>
      <c r="C14" s="8" t="s">
        <v>11</v>
      </c>
      <c r="D14" s="8" t="s">
        <v>65</v>
      </c>
      <c r="E14" s="8" t="s">
        <v>42</v>
      </c>
      <c r="F14" s="9">
        <v>28</v>
      </c>
      <c r="G14" s="9">
        <v>24</v>
      </c>
      <c r="H14" s="8" t="s">
        <v>21</v>
      </c>
      <c r="I14" s="10">
        <v>307917</v>
      </c>
      <c r="J14" s="10">
        <v>307917</v>
      </c>
      <c r="K14" s="8" t="s">
        <v>27</v>
      </c>
      <c r="L14" s="8" t="s">
        <v>66</v>
      </c>
      <c r="M14" s="8" t="s">
        <v>67</v>
      </c>
      <c r="N14" s="8" t="s">
        <v>68</v>
      </c>
      <c r="O14" s="5"/>
    </row>
    <row r="15" spans="1:15" ht="12.75" customHeight="1" x14ac:dyDescent="0.2">
      <c r="A15" s="8" t="s">
        <v>69</v>
      </c>
      <c r="B15" s="8" t="s">
        <v>241</v>
      </c>
      <c r="C15" s="8" t="s">
        <v>11</v>
      </c>
      <c r="D15" s="8" t="s">
        <v>70</v>
      </c>
      <c r="E15" s="8" t="s">
        <v>71</v>
      </c>
      <c r="F15" s="9">
        <v>24</v>
      </c>
      <c r="G15" s="9">
        <v>21</v>
      </c>
      <c r="H15" s="8" t="s">
        <v>14</v>
      </c>
      <c r="I15" s="10">
        <v>238212</v>
      </c>
      <c r="J15" s="10">
        <v>238212</v>
      </c>
      <c r="K15" s="8" t="s">
        <v>27</v>
      </c>
      <c r="L15" s="8" t="s">
        <v>72</v>
      </c>
      <c r="M15" s="8" t="s">
        <v>73</v>
      </c>
      <c r="N15" s="8" t="s">
        <v>74</v>
      </c>
      <c r="O15" s="5"/>
    </row>
    <row r="16" spans="1:15" ht="12.75" customHeight="1" x14ac:dyDescent="0.2">
      <c r="A16" s="8" t="s">
        <v>75</v>
      </c>
      <c r="B16" s="8" t="s">
        <v>76</v>
      </c>
      <c r="C16" s="8" t="s">
        <v>11</v>
      </c>
      <c r="D16" s="8" t="s">
        <v>77</v>
      </c>
      <c r="E16" s="8" t="s">
        <v>78</v>
      </c>
      <c r="F16" s="9">
        <v>48</v>
      </c>
      <c r="G16" s="9">
        <v>44</v>
      </c>
      <c r="H16" s="8" t="s">
        <v>14</v>
      </c>
      <c r="I16" s="10">
        <v>509892</v>
      </c>
      <c r="J16" s="10">
        <v>551585</v>
      </c>
      <c r="K16" s="8" t="s">
        <v>22</v>
      </c>
      <c r="L16" s="8" t="s">
        <v>79</v>
      </c>
      <c r="M16" s="8" t="s">
        <v>80</v>
      </c>
      <c r="N16" s="8" t="s">
        <v>81</v>
      </c>
      <c r="O16" s="5"/>
    </row>
    <row r="17" spans="1:15" ht="12.75" customHeight="1" x14ac:dyDescent="0.2">
      <c r="A17" s="8" t="s">
        <v>82</v>
      </c>
      <c r="B17" s="8" t="s">
        <v>83</v>
      </c>
      <c r="C17" s="8" t="s">
        <v>11</v>
      </c>
      <c r="D17" s="8" t="s">
        <v>84</v>
      </c>
      <c r="E17" s="8" t="s">
        <v>56</v>
      </c>
      <c r="F17" s="9">
        <v>40</v>
      </c>
      <c r="G17" s="9">
        <v>34</v>
      </c>
      <c r="H17" s="8" t="s">
        <v>85</v>
      </c>
      <c r="I17" s="10">
        <v>432050</v>
      </c>
      <c r="J17" s="10">
        <v>432050</v>
      </c>
      <c r="K17" s="8" t="s">
        <v>27</v>
      </c>
      <c r="L17" s="8" t="s">
        <v>86</v>
      </c>
      <c r="M17" s="8" t="s">
        <v>87</v>
      </c>
      <c r="N17" s="8" t="s">
        <v>88</v>
      </c>
      <c r="O17" s="5"/>
    </row>
    <row r="18" spans="1:15" ht="12.75" customHeight="1" x14ac:dyDescent="0.2">
      <c r="A18" s="8" t="s">
        <v>93</v>
      </c>
      <c r="B18" s="8" t="s">
        <v>94</v>
      </c>
      <c r="C18" s="8" t="s">
        <v>11</v>
      </c>
      <c r="D18" s="8" t="s">
        <v>95</v>
      </c>
      <c r="E18" s="8" t="s">
        <v>96</v>
      </c>
      <c r="F18" s="9">
        <v>40</v>
      </c>
      <c r="G18" s="9">
        <v>34</v>
      </c>
      <c r="H18" s="8" t="s">
        <v>14</v>
      </c>
      <c r="I18" s="10">
        <v>479231</v>
      </c>
      <c r="J18" s="10">
        <v>512777</v>
      </c>
      <c r="K18" s="8" t="s">
        <v>15</v>
      </c>
      <c r="L18" s="8" t="s">
        <v>57</v>
      </c>
      <c r="M18" s="8" t="s">
        <v>58</v>
      </c>
      <c r="N18" s="8" t="s">
        <v>59</v>
      </c>
      <c r="O18" s="5"/>
    </row>
    <row r="19" spans="1:15" ht="12.75" customHeight="1" x14ac:dyDescent="0.2">
      <c r="A19" s="8" t="s">
        <v>97</v>
      </c>
      <c r="B19" s="8" t="s">
        <v>98</v>
      </c>
      <c r="C19" s="8" t="s">
        <v>11</v>
      </c>
      <c r="D19" s="8" t="s">
        <v>33</v>
      </c>
      <c r="E19" s="8" t="s">
        <v>34</v>
      </c>
      <c r="F19" s="9">
        <v>45</v>
      </c>
      <c r="G19" s="9">
        <v>45</v>
      </c>
      <c r="H19" s="8" t="s">
        <v>99</v>
      </c>
      <c r="I19" s="10">
        <v>701058</v>
      </c>
      <c r="J19" s="10">
        <v>701058</v>
      </c>
      <c r="K19" s="8" t="s">
        <v>27</v>
      </c>
      <c r="L19" s="8" t="s">
        <v>100</v>
      </c>
      <c r="M19" s="8" t="s">
        <v>101</v>
      </c>
      <c r="N19" s="8" t="s">
        <v>102</v>
      </c>
      <c r="O19" s="5"/>
    </row>
    <row r="20" spans="1:15" ht="12.75" customHeight="1" x14ac:dyDescent="0.2">
      <c r="A20" s="8" t="s">
        <v>103</v>
      </c>
      <c r="B20" s="8" t="s">
        <v>104</v>
      </c>
      <c r="C20" s="8" t="s">
        <v>11</v>
      </c>
      <c r="D20" s="8" t="s">
        <v>33</v>
      </c>
      <c r="E20" s="8" t="s">
        <v>34</v>
      </c>
      <c r="F20" s="9">
        <v>48</v>
      </c>
      <c r="G20" s="9">
        <v>40</v>
      </c>
      <c r="H20" s="8" t="s">
        <v>14</v>
      </c>
      <c r="I20" s="10">
        <v>496899</v>
      </c>
      <c r="J20" s="10">
        <v>531682</v>
      </c>
      <c r="K20" s="8" t="s">
        <v>27</v>
      </c>
      <c r="L20" s="8" t="s">
        <v>105</v>
      </c>
      <c r="M20" s="8" t="s">
        <v>106</v>
      </c>
      <c r="N20" s="8" t="s">
        <v>107</v>
      </c>
      <c r="O20" s="5"/>
    </row>
    <row r="21" spans="1:15" ht="12.75" customHeight="1" x14ac:dyDescent="0.2">
      <c r="A21" s="8" t="s">
        <v>112</v>
      </c>
      <c r="B21" s="8" t="s">
        <v>113</v>
      </c>
      <c r="C21" s="8" t="s">
        <v>11</v>
      </c>
      <c r="D21" s="8" t="s">
        <v>114</v>
      </c>
      <c r="E21" s="8" t="s">
        <v>115</v>
      </c>
      <c r="F21" s="9">
        <v>18</v>
      </c>
      <c r="G21" s="9">
        <v>16</v>
      </c>
      <c r="H21" s="8" t="s">
        <v>116</v>
      </c>
      <c r="I21" s="10">
        <v>186294</v>
      </c>
      <c r="J21" s="10">
        <v>186294</v>
      </c>
      <c r="K21" s="8" t="s">
        <v>27</v>
      </c>
      <c r="L21" s="8" t="s">
        <v>66</v>
      </c>
      <c r="M21" s="8" t="s">
        <v>67</v>
      </c>
      <c r="N21" s="8" t="s">
        <v>68</v>
      </c>
      <c r="O21" s="5"/>
    </row>
    <row r="22" spans="1:15" ht="12.75" customHeight="1" x14ac:dyDescent="0.2">
      <c r="A22" s="8" t="s">
        <v>117</v>
      </c>
      <c r="B22" s="8" t="s">
        <v>118</v>
      </c>
      <c r="C22" s="8" t="s">
        <v>11</v>
      </c>
      <c r="D22" s="8" t="s">
        <v>77</v>
      </c>
      <c r="E22" s="8" t="s">
        <v>78</v>
      </c>
      <c r="F22" s="9">
        <v>47</v>
      </c>
      <c r="G22" s="9">
        <v>40</v>
      </c>
      <c r="H22" s="8" t="s">
        <v>14</v>
      </c>
      <c r="I22" s="10">
        <v>558204</v>
      </c>
      <c r="J22" s="10">
        <v>586394</v>
      </c>
      <c r="K22" s="8" t="s">
        <v>15</v>
      </c>
      <c r="L22" s="8" t="s">
        <v>119</v>
      </c>
      <c r="M22" s="8" t="s">
        <v>120</v>
      </c>
      <c r="N22" s="8" t="s">
        <v>121</v>
      </c>
      <c r="O22" s="5"/>
    </row>
    <row r="23" spans="1:15" ht="12.75" customHeight="1" x14ac:dyDescent="0.2">
      <c r="A23" s="8" t="s">
        <v>122</v>
      </c>
      <c r="B23" s="8" t="s">
        <v>123</v>
      </c>
      <c r="C23" s="8" t="s">
        <v>11</v>
      </c>
      <c r="D23" s="8" t="s">
        <v>124</v>
      </c>
      <c r="E23" s="8" t="s">
        <v>125</v>
      </c>
      <c r="F23" s="9">
        <v>102</v>
      </c>
      <c r="G23" s="9">
        <v>97</v>
      </c>
      <c r="H23" s="8" t="s">
        <v>85</v>
      </c>
      <c r="I23" s="10">
        <v>850000</v>
      </c>
      <c r="J23" s="10">
        <v>909500</v>
      </c>
      <c r="K23" s="8" t="s">
        <v>126</v>
      </c>
      <c r="L23" s="8" t="s">
        <v>86</v>
      </c>
      <c r="M23" s="8" t="s">
        <v>87</v>
      </c>
      <c r="N23" s="8" t="s">
        <v>127</v>
      </c>
      <c r="O23" s="5"/>
    </row>
    <row r="24" spans="1:15" ht="12.75" customHeight="1" x14ac:dyDescent="0.2">
      <c r="A24" s="8" t="s">
        <v>128</v>
      </c>
      <c r="B24" s="8" t="s">
        <v>129</v>
      </c>
      <c r="C24" s="8" t="s">
        <v>11</v>
      </c>
      <c r="D24" s="8" t="s">
        <v>130</v>
      </c>
      <c r="E24" s="8" t="s">
        <v>131</v>
      </c>
      <c r="F24" s="9">
        <v>38</v>
      </c>
      <c r="G24" s="9">
        <v>38</v>
      </c>
      <c r="H24" s="8" t="s">
        <v>85</v>
      </c>
      <c r="I24" s="10">
        <v>850000</v>
      </c>
      <c r="J24" s="10">
        <v>863420</v>
      </c>
      <c r="K24" s="8" t="s">
        <v>132</v>
      </c>
      <c r="L24" s="8" t="s">
        <v>133</v>
      </c>
      <c r="M24" s="8" t="s">
        <v>134</v>
      </c>
      <c r="N24" s="8" t="s">
        <v>135</v>
      </c>
      <c r="O24" s="5"/>
    </row>
    <row r="25" spans="1:15" ht="12.75" customHeight="1" x14ac:dyDescent="0.2">
      <c r="A25" s="8" t="s">
        <v>193</v>
      </c>
      <c r="B25" s="8" t="s">
        <v>194</v>
      </c>
      <c r="C25" s="8" t="s">
        <v>11</v>
      </c>
      <c r="D25" s="8" t="s">
        <v>195</v>
      </c>
      <c r="E25" s="8" t="s">
        <v>196</v>
      </c>
      <c r="F25" s="9">
        <v>49</v>
      </c>
      <c r="G25" s="9">
        <v>42</v>
      </c>
      <c r="H25" s="8" t="s">
        <v>14</v>
      </c>
      <c r="I25" s="10">
        <v>491645</v>
      </c>
      <c r="J25" s="10">
        <v>526059</v>
      </c>
      <c r="K25" s="8" t="s">
        <v>22</v>
      </c>
      <c r="L25" s="8" t="s">
        <v>197</v>
      </c>
      <c r="M25" s="8" t="s">
        <v>198</v>
      </c>
      <c r="N25" s="8" t="s">
        <v>199</v>
      </c>
      <c r="O25" s="5"/>
    </row>
    <row r="26" spans="1:15" ht="12.75" customHeight="1" x14ac:dyDescent="0.2">
      <c r="A26" s="8" t="s">
        <v>200</v>
      </c>
      <c r="B26" s="8" t="s">
        <v>201</v>
      </c>
      <c r="C26" s="8" t="s">
        <v>11</v>
      </c>
      <c r="D26" s="8" t="s">
        <v>202</v>
      </c>
      <c r="E26" s="8" t="s">
        <v>203</v>
      </c>
      <c r="F26" s="9">
        <v>48</v>
      </c>
      <c r="G26" s="9">
        <v>45</v>
      </c>
      <c r="H26" s="8" t="s">
        <v>21</v>
      </c>
      <c r="I26" s="10">
        <v>244605</v>
      </c>
      <c r="J26" s="10">
        <v>261695</v>
      </c>
      <c r="K26" s="8" t="s">
        <v>132</v>
      </c>
      <c r="L26" s="8" t="s">
        <v>204</v>
      </c>
      <c r="M26" s="8" t="s">
        <v>205</v>
      </c>
      <c r="N26" s="8" t="s">
        <v>206</v>
      </c>
      <c r="O26" s="5"/>
    </row>
    <row r="27" spans="1:15" ht="12.75" customHeight="1" x14ac:dyDescent="0.2">
      <c r="A27" s="8" t="s">
        <v>26</v>
      </c>
      <c r="B27" s="8" t="s">
        <v>235</v>
      </c>
      <c r="C27" s="8" t="s">
        <v>11</v>
      </c>
      <c r="D27" s="8" t="s">
        <v>12</v>
      </c>
      <c r="E27" s="8" t="s">
        <v>13</v>
      </c>
      <c r="F27" s="9">
        <v>56</v>
      </c>
      <c r="G27" s="9">
        <v>47</v>
      </c>
      <c r="H27" s="8" t="s">
        <v>14</v>
      </c>
      <c r="I27" s="10">
        <v>561100</v>
      </c>
      <c r="J27" s="10">
        <v>561100</v>
      </c>
      <c r="K27" s="8" t="s">
        <v>27</v>
      </c>
      <c r="L27" s="8" t="s">
        <v>28</v>
      </c>
      <c r="M27" s="8" t="s">
        <v>29</v>
      </c>
      <c r="N27" s="8" t="s">
        <v>30</v>
      </c>
      <c r="O27" s="5"/>
    </row>
    <row r="28" spans="1:15" x14ac:dyDescent="0.2">
      <c r="A28" s="8" t="s">
        <v>136</v>
      </c>
      <c r="B28" s="8" t="s">
        <v>137</v>
      </c>
      <c r="C28" s="8" t="s">
        <v>11</v>
      </c>
      <c r="D28" s="8" t="s">
        <v>12</v>
      </c>
      <c r="E28" s="8" t="s">
        <v>13</v>
      </c>
      <c r="F28" s="9">
        <v>60</v>
      </c>
      <c r="G28" s="9">
        <v>60</v>
      </c>
      <c r="H28" s="8" t="s">
        <v>138</v>
      </c>
      <c r="I28" s="10">
        <v>530000</v>
      </c>
      <c r="J28" s="10">
        <v>554974</v>
      </c>
      <c r="K28" s="8" t="s">
        <v>22</v>
      </c>
      <c r="L28" s="8" t="s">
        <v>100</v>
      </c>
      <c r="M28" s="8" t="s">
        <v>101</v>
      </c>
      <c r="N28" s="8" t="s">
        <v>102</v>
      </c>
      <c r="O28" s="5"/>
    </row>
    <row r="29" spans="1:15" ht="12.75" customHeight="1" x14ac:dyDescent="0.2">
      <c r="A29" s="8" t="s">
        <v>108</v>
      </c>
      <c r="B29" s="8" t="s">
        <v>237</v>
      </c>
      <c r="C29" s="8" t="s">
        <v>11</v>
      </c>
      <c r="D29" s="8" t="s">
        <v>33</v>
      </c>
      <c r="E29" s="8" t="s">
        <v>34</v>
      </c>
      <c r="F29" s="9">
        <v>65</v>
      </c>
      <c r="G29" s="9">
        <v>55</v>
      </c>
      <c r="H29" s="8" t="s">
        <v>14</v>
      </c>
      <c r="I29" s="10">
        <v>615000</v>
      </c>
      <c r="J29" s="10">
        <v>658050</v>
      </c>
      <c r="K29" s="8" t="s">
        <v>27</v>
      </c>
      <c r="L29" s="8" t="s">
        <v>109</v>
      </c>
      <c r="M29" s="8" t="s">
        <v>110</v>
      </c>
      <c r="N29" s="8" t="s">
        <v>111</v>
      </c>
      <c r="O29" s="5"/>
    </row>
    <row r="30" spans="1:15" ht="12.75" customHeight="1" x14ac:dyDescent="0.2">
      <c r="A30" s="8" t="s">
        <v>89</v>
      </c>
      <c r="B30" s="8" t="s">
        <v>238</v>
      </c>
      <c r="C30" s="8" t="s">
        <v>11</v>
      </c>
      <c r="D30" s="8" t="s">
        <v>12</v>
      </c>
      <c r="E30" s="8" t="s">
        <v>13</v>
      </c>
      <c r="F30" s="9">
        <v>41</v>
      </c>
      <c r="G30" s="9">
        <v>35</v>
      </c>
      <c r="H30" s="8" t="s">
        <v>85</v>
      </c>
      <c r="I30" s="10">
        <v>614515</v>
      </c>
      <c r="J30" s="10">
        <v>657531</v>
      </c>
      <c r="K30" s="8" t="s">
        <v>27</v>
      </c>
      <c r="L30" s="8" t="s">
        <v>90</v>
      </c>
      <c r="M30" s="8" t="s">
        <v>91</v>
      </c>
      <c r="N30" s="8" t="s">
        <v>92</v>
      </c>
      <c r="O30" s="5"/>
    </row>
    <row r="31" spans="1:15" ht="12.75" customHeight="1" x14ac:dyDescent="0.2">
      <c r="A31" s="8" t="s">
        <v>139</v>
      </c>
      <c r="B31" s="8" t="s">
        <v>140</v>
      </c>
      <c r="C31" s="8" t="s">
        <v>11</v>
      </c>
      <c r="D31" s="8" t="s">
        <v>12</v>
      </c>
      <c r="E31" s="8" t="s">
        <v>13</v>
      </c>
      <c r="F31" s="9">
        <v>60</v>
      </c>
      <c r="G31" s="9">
        <v>54</v>
      </c>
      <c r="H31" s="8" t="s">
        <v>14</v>
      </c>
      <c r="I31" s="10">
        <v>631836</v>
      </c>
      <c r="J31" s="10">
        <v>631836</v>
      </c>
      <c r="K31" s="8" t="s">
        <v>27</v>
      </c>
      <c r="L31" s="8" t="s">
        <v>141</v>
      </c>
      <c r="M31" s="8" t="s">
        <v>142</v>
      </c>
      <c r="N31" s="8" t="s">
        <v>143</v>
      </c>
      <c r="O31" s="5"/>
    </row>
    <row r="32" spans="1:15" ht="12.75" customHeight="1" x14ac:dyDescent="0.2">
      <c r="A32" s="8" t="s">
        <v>144</v>
      </c>
      <c r="B32" s="8" t="s">
        <v>145</v>
      </c>
      <c r="C32" s="8" t="s">
        <v>11</v>
      </c>
      <c r="D32" s="8" t="s">
        <v>146</v>
      </c>
      <c r="E32" s="8" t="s">
        <v>147</v>
      </c>
      <c r="F32" s="9">
        <v>56</v>
      </c>
      <c r="G32" s="9">
        <v>56</v>
      </c>
      <c r="H32" s="8" t="s">
        <v>14</v>
      </c>
      <c r="I32" s="10">
        <v>656627</v>
      </c>
      <c r="J32" s="10">
        <v>702591</v>
      </c>
      <c r="K32" s="8" t="s">
        <v>22</v>
      </c>
      <c r="L32" s="8" t="s">
        <v>148</v>
      </c>
      <c r="M32" s="8" t="s">
        <v>149</v>
      </c>
      <c r="N32" s="8" t="s">
        <v>150</v>
      </c>
      <c r="O32" s="5"/>
    </row>
    <row r="33" spans="1:15" ht="12.75" customHeight="1" x14ac:dyDescent="0.2">
      <c r="A33" s="8" t="s">
        <v>151</v>
      </c>
      <c r="B33" s="8" t="s">
        <v>152</v>
      </c>
      <c r="C33" s="8" t="s">
        <v>11</v>
      </c>
      <c r="D33" s="8" t="s">
        <v>12</v>
      </c>
      <c r="E33" s="8" t="s">
        <v>13</v>
      </c>
      <c r="F33" s="9">
        <v>40</v>
      </c>
      <c r="G33" s="9">
        <v>40</v>
      </c>
      <c r="H33" s="8" t="s">
        <v>14</v>
      </c>
      <c r="I33" s="10">
        <v>515502</v>
      </c>
      <c r="J33" s="10">
        <v>551587</v>
      </c>
      <c r="K33" s="8" t="s">
        <v>27</v>
      </c>
      <c r="L33" s="8" t="s">
        <v>153</v>
      </c>
      <c r="M33" s="8" t="s">
        <v>154</v>
      </c>
      <c r="N33" s="8" t="s">
        <v>155</v>
      </c>
      <c r="O33" s="5"/>
    </row>
    <row r="34" spans="1:15" ht="12.75" customHeight="1" x14ac:dyDescent="0.2">
      <c r="A34" s="8" t="s">
        <v>156</v>
      </c>
      <c r="B34" s="8" t="s">
        <v>157</v>
      </c>
      <c r="C34" s="8" t="s">
        <v>11</v>
      </c>
      <c r="D34" s="8" t="s">
        <v>158</v>
      </c>
      <c r="E34" s="8" t="s">
        <v>159</v>
      </c>
      <c r="F34" s="9">
        <v>42</v>
      </c>
      <c r="G34" s="9">
        <v>35</v>
      </c>
      <c r="H34" s="8" t="s">
        <v>14</v>
      </c>
      <c r="I34" s="10">
        <v>424008</v>
      </c>
      <c r="J34" s="10">
        <v>453689</v>
      </c>
      <c r="K34" s="8" t="s">
        <v>22</v>
      </c>
      <c r="L34" s="8" t="s">
        <v>23</v>
      </c>
      <c r="M34" s="8" t="s">
        <v>24</v>
      </c>
      <c r="N34" s="8" t="s">
        <v>25</v>
      </c>
      <c r="O34" s="5"/>
    </row>
    <row r="35" spans="1:15" ht="12.75" customHeight="1" x14ac:dyDescent="0.2">
      <c r="A35" s="13"/>
      <c r="B35" s="13"/>
      <c r="C35" s="10"/>
      <c r="D35" s="14"/>
      <c r="E35" s="15" t="s">
        <v>239</v>
      </c>
      <c r="F35" s="11">
        <f>SUM(F5:F34)</f>
        <v>1404</v>
      </c>
      <c r="G35" s="11">
        <f>SUM(G5:G34)</f>
        <v>1253</v>
      </c>
      <c r="H35" s="15"/>
      <c r="I35" s="26">
        <f>SUM(I5:I34)</f>
        <v>15226918</v>
      </c>
      <c r="J35" s="12">
        <f>SUM(J5:J34)</f>
        <v>15873653</v>
      </c>
      <c r="K35" s="14"/>
      <c r="L35" s="14"/>
      <c r="M35" s="14"/>
      <c r="N35" s="14"/>
      <c r="O35" s="5"/>
    </row>
    <row r="36" spans="1:15" ht="12.75" customHeight="1" x14ac:dyDescent="0.2">
      <c r="A36" s="13"/>
      <c r="B36" s="13"/>
      <c r="C36" s="10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5"/>
    </row>
    <row r="37" spans="1:15" ht="12.75" customHeight="1" x14ac:dyDescent="0.2">
      <c r="A37" s="8" t="s">
        <v>164</v>
      </c>
      <c r="B37" s="8" t="s">
        <v>165</v>
      </c>
      <c r="C37" s="8" t="s">
        <v>166</v>
      </c>
      <c r="D37" s="8" t="s">
        <v>12</v>
      </c>
      <c r="E37" s="8" t="s">
        <v>13</v>
      </c>
      <c r="F37" s="9">
        <v>60</v>
      </c>
      <c r="G37" s="9">
        <v>52</v>
      </c>
      <c r="H37" s="8" t="s">
        <v>21</v>
      </c>
      <c r="I37" s="10">
        <v>593193</v>
      </c>
      <c r="J37" s="10">
        <v>0</v>
      </c>
      <c r="K37" s="8" t="s">
        <v>27</v>
      </c>
      <c r="L37" s="8" t="s">
        <v>167</v>
      </c>
      <c r="M37" s="8" t="s">
        <v>168</v>
      </c>
      <c r="N37" s="8" t="s">
        <v>169</v>
      </c>
      <c r="O37" s="5"/>
    </row>
    <row r="38" spans="1:15" ht="12.75" customHeight="1" x14ac:dyDescent="0.2">
      <c r="A38" s="8" t="s">
        <v>170</v>
      </c>
      <c r="B38" s="8" t="s">
        <v>171</v>
      </c>
      <c r="C38" s="8" t="s">
        <v>166</v>
      </c>
      <c r="D38" s="8" t="s">
        <v>70</v>
      </c>
      <c r="E38" s="8" t="s">
        <v>71</v>
      </c>
      <c r="F38" s="9">
        <v>91</v>
      </c>
      <c r="G38" s="9">
        <v>91</v>
      </c>
      <c r="H38" s="8" t="s">
        <v>116</v>
      </c>
      <c r="I38" s="10">
        <v>560216</v>
      </c>
      <c r="J38" s="10">
        <v>0</v>
      </c>
      <c r="K38" s="8" t="s">
        <v>132</v>
      </c>
      <c r="L38" s="8" t="s">
        <v>172</v>
      </c>
      <c r="M38" s="8" t="s">
        <v>173</v>
      </c>
      <c r="N38" s="8" t="s">
        <v>174</v>
      </c>
      <c r="O38" s="5"/>
    </row>
    <row r="39" spans="1:15" ht="12.75" customHeight="1" x14ac:dyDescent="0.2">
      <c r="A39" s="8" t="s">
        <v>175</v>
      </c>
      <c r="B39" s="8" t="s">
        <v>176</v>
      </c>
      <c r="C39" s="8" t="s">
        <v>166</v>
      </c>
      <c r="D39" s="8" t="s">
        <v>177</v>
      </c>
      <c r="E39" s="8" t="s">
        <v>115</v>
      </c>
      <c r="F39" s="9">
        <v>77</v>
      </c>
      <c r="G39" s="9">
        <v>69</v>
      </c>
      <c r="H39" s="8" t="s">
        <v>14</v>
      </c>
      <c r="I39" s="10">
        <v>503489</v>
      </c>
      <c r="J39" s="10">
        <v>0</v>
      </c>
      <c r="K39" s="8" t="s">
        <v>132</v>
      </c>
      <c r="L39" s="8" t="s">
        <v>178</v>
      </c>
      <c r="M39" s="8" t="s">
        <v>179</v>
      </c>
      <c r="N39" s="8" t="s">
        <v>180</v>
      </c>
      <c r="O39" s="5"/>
    </row>
    <row r="40" spans="1:15" ht="12.75" customHeight="1" x14ac:dyDescent="0.2">
      <c r="A40" s="8" t="s">
        <v>181</v>
      </c>
      <c r="B40" s="8" t="s">
        <v>182</v>
      </c>
      <c r="C40" s="8" t="s">
        <v>166</v>
      </c>
      <c r="D40" s="8" t="s">
        <v>12</v>
      </c>
      <c r="E40" s="8" t="s">
        <v>13</v>
      </c>
      <c r="F40" s="9">
        <v>55</v>
      </c>
      <c r="G40" s="9">
        <v>46</v>
      </c>
      <c r="H40" s="8" t="s">
        <v>85</v>
      </c>
      <c r="I40" s="10">
        <v>694056</v>
      </c>
      <c r="J40" s="10">
        <v>0</v>
      </c>
      <c r="K40" s="8" t="s">
        <v>27</v>
      </c>
      <c r="L40" s="8" t="s">
        <v>183</v>
      </c>
      <c r="M40" s="8" t="s">
        <v>184</v>
      </c>
      <c r="N40" s="8" t="s">
        <v>185</v>
      </c>
      <c r="O40" s="5"/>
    </row>
    <row r="41" spans="1:15" ht="12.75" customHeight="1" x14ac:dyDescent="0.2">
      <c r="A41" s="8" t="s">
        <v>186</v>
      </c>
      <c r="B41" s="8" t="s">
        <v>187</v>
      </c>
      <c r="C41" s="8" t="s">
        <v>166</v>
      </c>
      <c r="D41" s="8" t="s">
        <v>188</v>
      </c>
      <c r="E41" s="8" t="s">
        <v>189</v>
      </c>
      <c r="F41" s="9">
        <v>79</v>
      </c>
      <c r="G41" s="9">
        <v>67</v>
      </c>
      <c r="H41" s="8" t="s">
        <v>21</v>
      </c>
      <c r="I41" s="10">
        <v>382382</v>
      </c>
      <c r="J41" s="10">
        <v>0</v>
      </c>
      <c r="K41" s="8" t="s">
        <v>132</v>
      </c>
      <c r="L41" s="8" t="s">
        <v>190</v>
      </c>
      <c r="M41" s="8" t="s">
        <v>191</v>
      </c>
      <c r="N41" s="8" t="s">
        <v>192</v>
      </c>
      <c r="O41" s="5"/>
    </row>
    <row r="42" spans="1:15" ht="12.75" customHeight="1" x14ac:dyDescent="0.2">
      <c r="A42" s="8" t="s">
        <v>207</v>
      </c>
      <c r="B42" s="8" t="s">
        <v>208</v>
      </c>
      <c r="C42" s="8" t="s">
        <v>166</v>
      </c>
      <c r="D42" s="8" t="s">
        <v>209</v>
      </c>
      <c r="E42" s="8" t="s">
        <v>210</v>
      </c>
      <c r="F42" s="9">
        <v>25</v>
      </c>
      <c r="G42" s="9">
        <v>25</v>
      </c>
      <c r="H42" s="8" t="s">
        <v>14</v>
      </c>
      <c r="I42" s="10">
        <v>437483</v>
      </c>
      <c r="J42" s="10">
        <v>0</v>
      </c>
      <c r="K42" s="8" t="s">
        <v>27</v>
      </c>
      <c r="L42" s="8" t="s">
        <v>211</v>
      </c>
      <c r="M42" s="8" t="s">
        <v>212</v>
      </c>
      <c r="N42" s="8" t="s">
        <v>213</v>
      </c>
      <c r="O42" s="5"/>
    </row>
    <row r="43" spans="1:15" ht="12.75" customHeight="1" x14ac:dyDescent="0.2">
      <c r="A43" s="8" t="s">
        <v>214</v>
      </c>
      <c r="B43" s="8" t="s">
        <v>215</v>
      </c>
      <c r="C43" s="8" t="s">
        <v>166</v>
      </c>
      <c r="D43" s="8" t="s">
        <v>216</v>
      </c>
      <c r="E43" s="8" t="s">
        <v>217</v>
      </c>
      <c r="F43" s="9">
        <v>48</v>
      </c>
      <c r="G43" s="9">
        <v>48</v>
      </c>
      <c r="H43" s="8" t="s">
        <v>14</v>
      </c>
      <c r="I43" s="10">
        <v>308705</v>
      </c>
      <c r="J43" s="10">
        <v>0</v>
      </c>
      <c r="K43" s="8" t="s">
        <v>132</v>
      </c>
      <c r="L43" s="8" t="s">
        <v>204</v>
      </c>
      <c r="M43" s="8" t="s">
        <v>205</v>
      </c>
      <c r="N43" s="8" t="s">
        <v>206</v>
      </c>
      <c r="O43" s="5"/>
    </row>
    <row r="44" spans="1:15" ht="12.75" customHeight="1" x14ac:dyDescent="0.2">
      <c r="A44" s="8" t="s">
        <v>218</v>
      </c>
      <c r="B44" s="8" t="s">
        <v>219</v>
      </c>
      <c r="C44" s="8" t="s">
        <v>166</v>
      </c>
      <c r="D44" s="8" t="s">
        <v>12</v>
      </c>
      <c r="E44" s="8" t="s">
        <v>13</v>
      </c>
      <c r="F44" s="9">
        <v>30</v>
      </c>
      <c r="G44" s="9">
        <v>30</v>
      </c>
      <c r="H44" s="8" t="s">
        <v>85</v>
      </c>
      <c r="I44" s="10">
        <v>440653</v>
      </c>
      <c r="J44" s="10">
        <v>0</v>
      </c>
      <c r="K44" s="8" t="s">
        <v>126</v>
      </c>
      <c r="L44" s="8" t="s">
        <v>220</v>
      </c>
      <c r="M44" s="8" t="s">
        <v>142</v>
      </c>
      <c r="N44" s="8" t="s">
        <v>143</v>
      </c>
      <c r="O44" s="5"/>
    </row>
    <row r="45" spans="1:15" s="28" customFormat="1" ht="12.75" customHeight="1" x14ac:dyDescent="0.2">
      <c r="A45" s="16"/>
      <c r="B45" s="16"/>
      <c r="C45" s="16"/>
      <c r="D45" s="16"/>
      <c r="E45" s="15" t="s">
        <v>239</v>
      </c>
      <c r="F45" s="11">
        <f>SUM(F37:F44)</f>
        <v>465</v>
      </c>
      <c r="G45" s="11">
        <f>SUM(G37:G44)</f>
        <v>428</v>
      </c>
      <c r="H45" s="12"/>
      <c r="I45" s="12">
        <f>SUM(I37:I44)</f>
        <v>3920177</v>
      </c>
      <c r="J45" s="12">
        <f>SUM(J37:J44)</f>
        <v>0</v>
      </c>
      <c r="K45" s="16"/>
      <c r="L45" s="16"/>
      <c r="M45" s="16"/>
      <c r="N45" s="16"/>
      <c r="O45" s="27"/>
    </row>
    <row r="46" spans="1:15" ht="12.75" customHeight="1" x14ac:dyDescent="0.2">
      <c r="A46" s="13"/>
      <c r="B46" s="13"/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"/>
    </row>
    <row r="47" spans="1:15" ht="12.75" customHeight="1" x14ac:dyDescent="0.2">
      <c r="A47" s="8" t="s">
        <v>221</v>
      </c>
      <c r="B47" s="8" t="s">
        <v>222</v>
      </c>
      <c r="C47" s="8" t="s">
        <v>223</v>
      </c>
      <c r="D47" s="8" t="s">
        <v>224</v>
      </c>
      <c r="E47" s="8" t="s">
        <v>225</v>
      </c>
      <c r="F47" s="9">
        <v>40</v>
      </c>
      <c r="G47" s="9">
        <v>40</v>
      </c>
      <c r="H47" s="8" t="s">
        <v>85</v>
      </c>
      <c r="I47" s="10">
        <v>278152</v>
      </c>
      <c r="J47" s="10">
        <v>0</v>
      </c>
      <c r="K47" s="8" t="s">
        <v>132</v>
      </c>
      <c r="L47" s="8" t="s">
        <v>226</v>
      </c>
      <c r="M47" s="8" t="s">
        <v>173</v>
      </c>
      <c r="N47" s="8" t="s">
        <v>174</v>
      </c>
      <c r="O47" s="5"/>
    </row>
    <row r="48" spans="1:15" s="28" customFormat="1" ht="12.75" customHeight="1" x14ac:dyDescent="0.2">
      <c r="A48" s="11"/>
      <c r="B48" s="11"/>
      <c r="C48" s="12"/>
      <c r="D48" s="15"/>
      <c r="E48" s="15" t="s">
        <v>239</v>
      </c>
      <c r="F48" s="11">
        <f>SUM(F47)</f>
        <v>40</v>
      </c>
      <c r="G48" s="11">
        <f>SUM(G47)</f>
        <v>40</v>
      </c>
      <c r="H48" s="15"/>
      <c r="I48" s="26">
        <f>SUM(I47)</f>
        <v>278152</v>
      </c>
      <c r="J48" s="12">
        <f>SUM(J47)</f>
        <v>0</v>
      </c>
      <c r="K48" s="15"/>
      <c r="L48" s="15"/>
      <c r="M48" s="15"/>
      <c r="N48" s="15"/>
      <c r="O48" s="27"/>
    </row>
    <row r="49" spans="1:15" s="25" customFormat="1" ht="12.75" customHeight="1" x14ac:dyDescent="0.2">
      <c r="A49" s="19"/>
      <c r="B49" s="19"/>
      <c r="C49" s="19"/>
      <c r="D49" s="19"/>
      <c r="E49" s="20" t="s">
        <v>240</v>
      </c>
      <c r="F49" s="21">
        <f>SUM(F35,F45,F48)</f>
        <v>1909</v>
      </c>
      <c r="G49" s="21">
        <f>SUM(G35,G45,G48)</f>
        <v>1721</v>
      </c>
      <c r="H49" s="22"/>
      <c r="I49" s="23">
        <f>SUM(I35,I45,I48)</f>
        <v>19425247</v>
      </c>
      <c r="J49" s="23">
        <f>SUM(J35,J45,J48)</f>
        <v>15873653</v>
      </c>
      <c r="K49" s="24"/>
      <c r="L49" s="24"/>
      <c r="M49" s="24"/>
      <c r="N49" s="24"/>
    </row>
    <row r="50" spans="1:15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"/>
    </row>
    <row r="51" spans="1:15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5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</sheetData>
  <sheetProtection selectLockedCells="1" selectUnlockedCells="1"/>
  <mergeCells count="1">
    <mergeCell ref="L1:N3"/>
  </mergeCells>
  <pageMargins left="0" right="0" top="0" bottom="0" header="0" footer="0"/>
  <pageSetup paperSize="5" scale="8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Award List</dc:title>
  <dc:creator>Crystal Decisions</dc:creator>
  <dc:description>Powered by Crystal</dc:description>
  <cp:lastModifiedBy>Sam B. Haile</cp:lastModifiedBy>
  <cp:lastPrinted>2016-04-29T16:20:38Z</cp:lastPrinted>
  <dcterms:created xsi:type="dcterms:W3CDTF">2016-04-20T15:52:46Z</dcterms:created>
  <dcterms:modified xsi:type="dcterms:W3CDTF">2019-09-12T19:06:12Z</dcterms:modified>
</cp:coreProperties>
</file>