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shared\CREDIT\LIHTC\2015 Program\"/>
    </mc:Choice>
  </mc:AlternateContent>
  <bookViews>
    <workbookView xWindow="0" yWindow="0" windowWidth="14400" windowHeight="8640" tabRatio="5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18" i="1" l="1"/>
  <c r="H17" i="1"/>
  <c r="H14" i="1"/>
  <c r="H9" i="1"/>
  <c r="I14" i="1" l="1"/>
  <c r="F14" i="1"/>
  <c r="E14" i="1"/>
  <c r="F17" i="1"/>
  <c r="E17" i="1"/>
  <c r="I9" i="1" l="1"/>
  <c r="I18" i="1" s="1"/>
  <c r="F9" i="1"/>
  <c r="F18" i="1" s="1"/>
  <c r="E9" i="1"/>
  <c r="E18" i="1" s="1"/>
</calcChain>
</file>

<file path=xl/sharedStrings.xml><?xml version="1.0" encoding="utf-8"?>
<sst xmlns="http://schemas.openxmlformats.org/spreadsheetml/2006/main" count="114" uniqueCount="83">
  <si>
    <t>Projects are listed by status, then alphabetically</t>
  </si>
  <si>
    <t>Household
Type</t>
  </si>
  <si>
    <t>Credit 
Requested</t>
  </si>
  <si>
    <t>Credit 
Allocated</t>
  </si>
  <si>
    <t>Status</t>
  </si>
  <si>
    <t>ProjectLocation</t>
  </si>
  <si>
    <t>County</t>
  </si>
  <si>
    <t>LI Units</t>
  </si>
  <si>
    <t>Constr Type</t>
  </si>
  <si>
    <t>Applicant</t>
  </si>
  <si>
    <t>Contact</t>
  </si>
  <si>
    <t>Phone #</t>
  </si>
  <si>
    <t>Award</t>
  </si>
  <si>
    <t>Milwaukee</t>
  </si>
  <si>
    <t>MILWAUKEE</t>
  </si>
  <si>
    <t>CommonBond Communities</t>
  </si>
  <si>
    <t>On-hold</t>
  </si>
  <si>
    <t>Maj Fam</t>
  </si>
  <si>
    <t>(414)617-9997</t>
  </si>
  <si>
    <t>Total Units</t>
  </si>
  <si>
    <t>Century City Homeowners Initiative</t>
  </si>
  <si>
    <t>Ted Matkom</t>
  </si>
  <si>
    <t>Middleton</t>
  </si>
  <si>
    <t>DANE</t>
  </si>
  <si>
    <t>Jacob Klein</t>
  </si>
  <si>
    <t>La Crosse</t>
  </si>
  <si>
    <t>2015 Low Income Housing HIPR Tax Credit Applications</t>
  </si>
  <si>
    <t>N Cons/Rehab</t>
  </si>
  <si>
    <t>Gorman &amp; Company, Inc.</t>
  </si>
  <si>
    <t>200 N. Main St.</t>
  </si>
  <si>
    <t>Oregon</t>
  </si>
  <si>
    <t>WI</t>
  </si>
  <si>
    <t>Project Name</t>
  </si>
  <si>
    <t>City</t>
  </si>
  <si>
    <t>Meadow Ridge Middleton</t>
  </si>
  <si>
    <t>N Cons</t>
  </si>
  <si>
    <t>JT Klein Company, Inc.</t>
  </si>
  <si>
    <t>(608)203-5326</t>
  </si>
  <si>
    <t>906 Bear Claw Way</t>
  </si>
  <si>
    <t>Madison</t>
  </si>
  <si>
    <t>Applicant
Address</t>
  </si>
  <si>
    <t>State</t>
  </si>
  <si>
    <t>Garfield Redevelopment Phase 1, The Griot</t>
  </si>
  <si>
    <t>Ineligible</t>
  </si>
  <si>
    <t>Andrew Hughes</t>
  </si>
  <si>
    <t>(651)265-4735</t>
  </si>
  <si>
    <t>1080 Montreal Avenue</t>
  </si>
  <si>
    <t>Saint Paul</t>
  </si>
  <si>
    <t>MN</t>
  </si>
  <si>
    <t>Cottages of Superior Phase II, LLC</t>
  </si>
  <si>
    <t>Superior</t>
  </si>
  <si>
    <t>DOUGLAS</t>
  </si>
  <si>
    <t>Gerrard Corporation</t>
  </si>
  <si>
    <t>Paul Gerrard</t>
  </si>
  <si>
    <t>(608)782-4488</t>
  </si>
  <si>
    <t>420  5th Ave. so</t>
  </si>
  <si>
    <t>15th and North Apartments</t>
  </si>
  <si>
    <t>N Cons/Adptv R</t>
  </si>
  <si>
    <t>VeriGreen Development</t>
  </si>
  <si>
    <t>David Block</t>
  </si>
  <si>
    <t>(312)382-3259</t>
  </si>
  <si>
    <t>566 West Lake Street, Suite 400</t>
  </si>
  <si>
    <t>Chicago</t>
  </si>
  <si>
    <t>IL</t>
  </si>
  <si>
    <t>Adptv R</t>
  </si>
  <si>
    <t>Martin Luther King Economic Development Corporation</t>
  </si>
  <si>
    <t>Welford Sanders</t>
  </si>
  <si>
    <t>(414)264-5000</t>
  </si>
  <si>
    <t>2745 N. Dr. Martin Luther King Jr. Drive</t>
  </si>
  <si>
    <t>Commonwealth Development Corp</t>
  </si>
  <si>
    <t>Kevin McDonell</t>
  </si>
  <si>
    <t>(608)709-5677</t>
  </si>
  <si>
    <t>54 East First Street</t>
  </si>
  <si>
    <t>Fond du Lac</t>
  </si>
  <si>
    <t>Heartland Housing, Inc.</t>
  </si>
  <si>
    <t>Matt Melendes</t>
  </si>
  <si>
    <t>(414)207-4443</t>
  </si>
  <si>
    <t>320 E. Center Street</t>
  </si>
  <si>
    <t>De Pere</t>
  </si>
  <si>
    <t>BROWN</t>
  </si>
  <si>
    <t>Welford Sanders Historic Lofts</t>
  </si>
  <si>
    <t>Edgewater Apartments</t>
  </si>
  <si>
    <t>St. Anthony's Apartments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</si>
</sst>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_);[$$-409]\(#,##0\)"/>
    <numFmt numFmtId="165" formatCode="[$-409]mmmm\ d\,\ yyyy;@"/>
  </numFmts>
  <fonts count="8" x14ac:knownFonts="1">
    <font>
      <sz val="10"/>
      <color indexed="9"/>
      <name val="ARIAL"/>
      <charset val="1"/>
    </font>
    <font>
      <b/>
      <sz val="11"/>
      <color indexed="8"/>
      <name val="Arial"/>
      <family val="2"/>
    </font>
    <font>
      <sz val="9"/>
      <color indexed="9"/>
      <name val="Arial"/>
      <family val="2"/>
    </font>
    <font>
      <u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0" fontId="1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left" vertical="top" wrapText="1" readingOrder="1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>
      <alignment vertical="top"/>
    </xf>
    <xf numFmtId="164" fontId="4" fillId="0" borderId="1" xfId="0" applyNumberFormat="1" applyFont="1" applyBorder="1" applyAlignment="1">
      <alignment horizontal="right" vertical="top"/>
    </xf>
    <xf numFmtId="165" fontId="2" fillId="0" borderId="4" xfId="0" applyNumberFormat="1" applyFont="1" applyBorder="1" applyAlignment="1">
      <alignment horizontal="left" vertical="top"/>
    </xf>
    <xf numFmtId="0" fontId="7" fillId="0" borderId="1" xfId="0" applyFont="1" applyBorder="1">
      <alignment vertical="top"/>
    </xf>
    <xf numFmtId="164" fontId="6" fillId="0" borderId="1" xfId="0" applyNumberFormat="1" applyFont="1" applyBorder="1" applyAlignment="1">
      <alignment horizontal="right" vertical="top"/>
    </xf>
    <xf numFmtId="0" fontId="5" fillId="0" borderId="0" xfId="0" applyFont="1">
      <alignment vertical="top"/>
    </xf>
    <xf numFmtId="1" fontId="4" fillId="0" borderId="1" xfId="0" applyNumberFormat="1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wrapText="1" readingOrder="1"/>
    </xf>
    <xf numFmtId="0" fontId="3" fillId="0" borderId="3" xfId="0" applyFont="1" applyBorder="1" applyAlignment="1">
      <alignment horizontal="left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3" fillId="0" borderId="3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08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19"/>
  <sheetViews>
    <sheetView tabSelected="1" showOutlineSymbols="0" workbookViewId="0">
      <selection activeCell="G24" sqref="G24"/>
    </sheetView>
  </sheetViews>
  <sheetFormatPr defaultColWidth="6.85546875" defaultRowHeight="12.75" customHeight="1" x14ac:dyDescent="0.2"/>
  <cols>
    <col min="1" max="1" width="35.42578125" customWidth="1"/>
    <col min="2" max="2" width="6.7109375" customWidth="1"/>
    <col min="3" max="3" width="12.28515625" customWidth="1"/>
    <col min="4" max="4" width="12.7109375" customWidth="1"/>
    <col min="5" max="5" width="7.42578125" customWidth="1"/>
    <col min="6" max="6" width="5.5703125" customWidth="1"/>
    <col min="7" max="7" width="8.7109375" customWidth="1"/>
    <col min="8" max="8" width="10.7109375" bestFit="1" customWidth="1"/>
    <col min="9" max="9" width="10.85546875" customWidth="1"/>
    <col min="10" max="10" width="12.140625" customWidth="1"/>
    <col min="11" max="11" width="27.85546875" customWidth="1"/>
    <col min="12" max="12" width="15.42578125" customWidth="1"/>
    <col min="13" max="13" width="11.5703125" customWidth="1"/>
    <col min="14" max="14" width="16.7109375" bestFit="1" customWidth="1"/>
    <col min="15" max="15" width="9.5703125" bestFit="1" customWidth="1"/>
  </cols>
  <sheetData>
    <row r="1" spans="1:16" ht="6" customHeight="1" x14ac:dyDescent="0.2"/>
    <row r="2" spans="1:16" ht="15.75" customHeight="1" x14ac:dyDescent="0.2">
      <c r="A2" s="10" t="s">
        <v>26</v>
      </c>
      <c r="B2" s="1"/>
      <c r="C2" s="1"/>
      <c r="D2" s="1"/>
      <c r="E2" s="1"/>
      <c r="F2" s="1"/>
      <c r="G2" s="1"/>
    </row>
    <row r="3" spans="1:16" ht="13.5" customHeight="1" x14ac:dyDescent="0.2">
      <c r="A3" s="3" t="s">
        <v>0</v>
      </c>
      <c r="B3" s="2"/>
      <c r="C3" s="2"/>
      <c r="D3" s="2"/>
      <c r="E3" s="2"/>
      <c r="F3" s="2"/>
      <c r="G3" s="2"/>
    </row>
    <row r="4" spans="1:16" ht="31.5" customHeight="1" x14ac:dyDescent="0.2">
      <c r="A4" s="7">
        <v>42272</v>
      </c>
    </row>
    <row r="5" spans="1:16" ht="10.5" customHeight="1" x14ac:dyDescent="0.2">
      <c r="A5" s="13" t="s">
        <v>32</v>
      </c>
      <c r="B5" s="13" t="s">
        <v>4</v>
      </c>
      <c r="C5" s="13" t="s">
        <v>5</v>
      </c>
      <c r="D5" s="13" t="s">
        <v>6</v>
      </c>
      <c r="E5" s="13" t="s">
        <v>19</v>
      </c>
      <c r="F5" s="13" t="s">
        <v>7</v>
      </c>
      <c r="G5" s="15" t="s">
        <v>1</v>
      </c>
      <c r="H5" s="15" t="s">
        <v>2</v>
      </c>
      <c r="I5" s="15" t="s">
        <v>3</v>
      </c>
      <c r="J5" s="17" t="s">
        <v>8</v>
      </c>
      <c r="K5" s="17" t="s">
        <v>9</v>
      </c>
      <c r="L5" s="17" t="s">
        <v>10</v>
      </c>
      <c r="M5" s="17" t="s">
        <v>11</v>
      </c>
      <c r="N5" s="15" t="s">
        <v>40</v>
      </c>
      <c r="O5" s="15" t="s">
        <v>33</v>
      </c>
      <c r="P5" s="15" t="s">
        <v>41</v>
      </c>
    </row>
    <row r="6" spans="1:16" ht="10.5" customHeight="1" x14ac:dyDescent="0.2">
      <c r="A6" s="14"/>
      <c r="B6" s="14"/>
      <c r="C6" s="14"/>
      <c r="D6" s="14"/>
      <c r="E6" s="14"/>
      <c r="F6" s="14"/>
      <c r="G6" s="16"/>
      <c r="H6" s="16"/>
      <c r="I6" s="16"/>
      <c r="J6" s="18"/>
      <c r="K6" s="18"/>
      <c r="L6" s="18"/>
      <c r="M6" s="18"/>
      <c r="N6" s="16"/>
      <c r="O6" s="16"/>
      <c r="P6" s="16"/>
    </row>
    <row r="7" spans="1:16" ht="12" customHeight="1" x14ac:dyDescent="0.2">
      <c r="A7" s="4" t="s">
        <v>20</v>
      </c>
      <c r="B7" s="4" t="s">
        <v>12</v>
      </c>
      <c r="C7" s="4" t="s">
        <v>13</v>
      </c>
      <c r="D7" s="4" t="s">
        <v>14</v>
      </c>
      <c r="E7" s="11">
        <v>40</v>
      </c>
      <c r="F7" s="11">
        <v>40</v>
      </c>
      <c r="G7" s="4" t="s">
        <v>17</v>
      </c>
      <c r="H7" s="6">
        <v>850000</v>
      </c>
      <c r="I7" s="6">
        <v>850000</v>
      </c>
      <c r="J7" s="4" t="s">
        <v>27</v>
      </c>
      <c r="K7" s="4" t="s">
        <v>28</v>
      </c>
      <c r="L7" s="4" t="s">
        <v>21</v>
      </c>
      <c r="M7" s="4" t="s">
        <v>18</v>
      </c>
      <c r="N7" s="4" t="s">
        <v>29</v>
      </c>
      <c r="O7" s="4" t="s">
        <v>30</v>
      </c>
      <c r="P7" s="4" t="s">
        <v>31</v>
      </c>
    </row>
    <row r="8" spans="1:16" ht="12" customHeight="1" x14ac:dyDescent="0.2">
      <c r="A8" s="4" t="s">
        <v>34</v>
      </c>
      <c r="B8" s="4" t="s">
        <v>12</v>
      </c>
      <c r="C8" s="4" t="s">
        <v>22</v>
      </c>
      <c r="D8" s="4" t="s">
        <v>23</v>
      </c>
      <c r="E8" s="11">
        <v>95</v>
      </c>
      <c r="F8" s="11">
        <v>76</v>
      </c>
      <c r="G8" s="4" t="s">
        <v>17</v>
      </c>
      <c r="H8" s="6">
        <v>850000</v>
      </c>
      <c r="I8" s="6">
        <v>850000</v>
      </c>
      <c r="J8" s="4" t="s">
        <v>35</v>
      </c>
      <c r="K8" s="4" t="s">
        <v>36</v>
      </c>
      <c r="L8" s="4" t="s">
        <v>24</v>
      </c>
      <c r="M8" s="4" t="s">
        <v>37</v>
      </c>
      <c r="N8" s="4" t="s">
        <v>38</v>
      </c>
      <c r="O8" s="4" t="s">
        <v>39</v>
      </c>
      <c r="P8" s="4" t="s">
        <v>31</v>
      </c>
    </row>
    <row r="9" spans="1:16" x14ac:dyDescent="0.2">
      <c r="A9" s="4"/>
      <c r="B9" s="4"/>
      <c r="C9" s="4"/>
      <c r="D9" s="4"/>
      <c r="E9" s="11">
        <f>SUM(E7:E8)</f>
        <v>135</v>
      </c>
      <c r="F9" s="11">
        <f>SUM(F7:F8)</f>
        <v>116</v>
      </c>
      <c r="G9" s="4"/>
      <c r="H9" s="6">
        <f>SUM(H7:H8)</f>
        <v>1700000</v>
      </c>
      <c r="I9" s="6">
        <f>SUM(I7:I8)</f>
        <v>1700000</v>
      </c>
      <c r="J9" s="4"/>
      <c r="K9" s="4"/>
      <c r="L9" s="4"/>
      <c r="M9" s="4"/>
      <c r="N9" s="4"/>
      <c r="O9" s="4"/>
      <c r="P9" s="4"/>
    </row>
    <row r="10" spans="1:16" ht="12" customHeight="1" x14ac:dyDescent="0.2">
      <c r="A10" s="4" t="s">
        <v>56</v>
      </c>
      <c r="B10" s="4" t="s">
        <v>16</v>
      </c>
      <c r="C10" s="4" t="s">
        <v>13</v>
      </c>
      <c r="D10" s="4" t="s">
        <v>14</v>
      </c>
      <c r="E10" s="11">
        <v>59</v>
      </c>
      <c r="F10" s="11">
        <v>49</v>
      </c>
      <c r="G10" s="4" t="s">
        <v>17</v>
      </c>
      <c r="H10" s="6">
        <v>645274</v>
      </c>
      <c r="I10" s="6">
        <v>0</v>
      </c>
      <c r="J10" s="4" t="s">
        <v>57</v>
      </c>
      <c r="K10" s="4" t="s">
        <v>58</v>
      </c>
      <c r="L10" s="4" t="s">
        <v>59</v>
      </c>
      <c r="M10" s="4" t="s">
        <v>60</v>
      </c>
      <c r="N10" s="4" t="s">
        <v>61</v>
      </c>
      <c r="O10" s="4" t="s">
        <v>62</v>
      </c>
      <c r="P10" s="4" t="s">
        <v>63</v>
      </c>
    </row>
    <row r="11" spans="1:16" ht="12" customHeight="1" x14ac:dyDescent="0.2">
      <c r="A11" s="4" t="s">
        <v>81</v>
      </c>
      <c r="B11" s="4" t="s">
        <v>16</v>
      </c>
      <c r="C11" s="4" t="s">
        <v>78</v>
      </c>
      <c r="D11" s="4" t="s">
        <v>79</v>
      </c>
      <c r="E11" s="11">
        <v>62</v>
      </c>
      <c r="F11" s="11">
        <v>55</v>
      </c>
      <c r="G11" s="4" t="s">
        <v>17</v>
      </c>
      <c r="H11" s="6">
        <v>764145</v>
      </c>
      <c r="I11" s="6">
        <v>0</v>
      </c>
      <c r="J11" s="4" t="s">
        <v>35</v>
      </c>
      <c r="K11" s="4" t="s">
        <v>69</v>
      </c>
      <c r="L11" s="4" t="s">
        <v>70</v>
      </c>
      <c r="M11" s="4" t="s">
        <v>71</v>
      </c>
      <c r="N11" s="4" t="s">
        <v>72</v>
      </c>
      <c r="O11" s="4" t="s">
        <v>73</v>
      </c>
      <c r="P11" s="4" t="s">
        <v>31</v>
      </c>
    </row>
    <row r="12" spans="1:16" ht="12" customHeight="1" x14ac:dyDescent="0.2">
      <c r="A12" s="4" t="s">
        <v>82</v>
      </c>
      <c r="B12" s="4" t="s">
        <v>16</v>
      </c>
      <c r="C12" s="4" t="s">
        <v>13</v>
      </c>
      <c r="D12" s="4" t="s">
        <v>14</v>
      </c>
      <c r="E12" s="11">
        <v>59</v>
      </c>
      <c r="F12" s="11">
        <v>50</v>
      </c>
      <c r="G12" s="4" t="s">
        <v>17</v>
      </c>
      <c r="H12" s="6">
        <v>455000</v>
      </c>
      <c r="I12" s="6">
        <v>0</v>
      </c>
      <c r="J12" s="4" t="s">
        <v>64</v>
      </c>
      <c r="K12" s="4" t="s">
        <v>74</v>
      </c>
      <c r="L12" s="4" t="s">
        <v>75</v>
      </c>
      <c r="M12" s="4" t="s">
        <v>76</v>
      </c>
      <c r="N12" s="4" t="s">
        <v>77</v>
      </c>
      <c r="O12" s="4" t="s">
        <v>13</v>
      </c>
      <c r="P12" s="4" t="s">
        <v>31</v>
      </c>
    </row>
    <row r="13" spans="1:16" ht="12" customHeight="1" x14ac:dyDescent="0.2">
      <c r="A13" s="4" t="s">
        <v>80</v>
      </c>
      <c r="B13" s="4" t="s">
        <v>16</v>
      </c>
      <c r="C13" s="4" t="s">
        <v>13</v>
      </c>
      <c r="D13" s="4" t="s">
        <v>14</v>
      </c>
      <c r="E13" s="11">
        <v>58</v>
      </c>
      <c r="F13" s="11">
        <v>46</v>
      </c>
      <c r="G13" s="4" t="s">
        <v>17</v>
      </c>
      <c r="H13" s="6">
        <v>846833</v>
      </c>
      <c r="I13" s="6">
        <v>0</v>
      </c>
      <c r="J13" s="4" t="s">
        <v>64</v>
      </c>
      <c r="K13" s="4" t="s">
        <v>65</v>
      </c>
      <c r="L13" s="4" t="s">
        <v>66</v>
      </c>
      <c r="M13" s="4" t="s">
        <v>67</v>
      </c>
      <c r="N13" s="4" t="s">
        <v>68</v>
      </c>
      <c r="O13" s="4" t="s">
        <v>13</v>
      </c>
      <c r="P13" s="4" t="s">
        <v>31</v>
      </c>
    </row>
    <row r="14" spans="1:16" ht="12" customHeight="1" x14ac:dyDescent="0.2">
      <c r="A14" s="4"/>
      <c r="B14" s="4"/>
      <c r="C14" s="4"/>
      <c r="D14" s="4"/>
      <c r="E14" s="11">
        <f>SUM(E10:E13)</f>
        <v>238</v>
      </c>
      <c r="F14" s="11">
        <f>SUM(F10:F13)</f>
        <v>200</v>
      </c>
      <c r="G14" s="4"/>
      <c r="H14" s="6">
        <f>SUM(H10:H13)</f>
        <v>2711252</v>
      </c>
      <c r="I14" s="6">
        <f>SUM(I10:I13)</f>
        <v>0</v>
      </c>
      <c r="J14" s="4"/>
      <c r="K14" s="4"/>
      <c r="L14" s="4"/>
      <c r="M14" s="4"/>
      <c r="N14" s="4"/>
      <c r="O14" s="4"/>
      <c r="P14" s="4"/>
    </row>
    <row r="15" spans="1:16" x14ac:dyDescent="0.2">
      <c r="A15" s="4" t="s">
        <v>49</v>
      </c>
      <c r="B15" s="4" t="s">
        <v>43</v>
      </c>
      <c r="C15" s="4" t="s">
        <v>50</v>
      </c>
      <c r="D15" s="4" t="s">
        <v>51</v>
      </c>
      <c r="E15" s="11">
        <v>24</v>
      </c>
      <c r="F15" s="11">
        <v>21</v>
      </c>
      <c r="G15" s="4" t="s">
        <v>17</v>
      </c>
      <c r="H15" s="6">
        <v>241775</v>
      </c>
      <c r="I15" s="6">
        <v>0</v>
      </c>
      <c r="J15" s="4" t="s">
        <v>35</v>
      </c>
      <c r="K15" s="4" t="s">
        <v>52</v>
      </c>
      <c r="L15" s="4" t="s">
        <v>53</v>
      </c>
      <c r="M15" s="4" t="s">
        <v>54</v>
      </c>
      <c r="N15" s="4" t="s">
        <v>55</v>
      </c>
      <c r="O15" s="4" t="s">
        <v>25</v>
      </c>
      <c r="P15" s="4" t="s">
        <v>31</v>
      </c>
    </row>
    <row r="16" spans="1:16" x14ac:dyDescent="0.2">
      <c r="A16" s="4" t="s">
        <v>42</v>
      </c>
      <c r="B16" s="4" t="s">
        <v>43</v>
      </c>
      <c r="C16" s="4" t="s">
        <v>13</v>
      </c>
      <c r="D16" s="4" t="s">
        <v>14</v>
      </c>
      <c r="E16" s="11">
        <v>41</v>
      </c>
      <c r="F16" s="11">
        <v>41</v>
      </c>
      <c r="G16" s="4" t="s">
        <v>17</v>
      </c>
      <c r="H16" s="6">
        <v>825277</v>
      </c>
      <c r="I16" s="6">
        <v>0</v>
      </c>
      <c r="J16" s="4" t="s">
        <v>35</v>
      </c>
      <c r="K16" s="4" t="s">
        <v>15</v>
      </c>
      <c r="L16" s="4" t="s">
        <v>44</v>
      </c>
      <c r="M16" s="4" t="s">
        <v>45</v>
      </c>
      <c r="N16" s="4" t="s">
        <v>46</v>
      </c>
      <c r="O16" s="4" t="s">
        <v>47</v>
      </c>
      <c r="P16" s="4" t="s">
        <v>48</v>
      </c>
    </row>
    <row r="17" spans="1:16" x14ac:dyDescent="0.2">
      <c r="A17" s="5"/>
      <c r="B17" s="5"/>
      <c r="C17" s="5"/>
      <c r="D17" s="5"/>
      <c r="E17" s="11">
        <f>SUM(E15:E16)</f>
        <v>65</v>
      </c>
      <c r="F17" s="11">
        <f>SUM(F15:F16)</f>
        <v>62</v>
      </c>
      <c r="G17" s="5"/>
      <c r="H17" s="6">
        <f>SUM(H15:H16)</f>
        <v>1067052</v>
      </c>
      <c r="I17" s="6">
        <v>0</v>
      </c>
      <c r="J17" s="4"/>
      <c r="K17" s="4"/>
      <c r="L17" s="4"/>
      <c r="M17" s="4"/>
      <c r="N17" s="4"/>
      <c r="O17" s="4"/>
      <c r="P17" s="4"/>
    </row>
    <row r="18" spans="1:16" x14ac:dyDescent="0.2">
      <c r="A18" s="5"/>
      <c r="B18" s="5"/>
      <c r="C18" s="5"/>
      <c r="D18" s="5"/>
      <c r="E18" s="12">
        <f>E9+E14+E17</f>
        <v>438</v>
      </c>
      <c r="F18" s="12">
        <f>F9+F14+F17</f>
        <v>378</v>
      </c>
      <c r="G18" s="8"/>
      <c r="H18" s="9">
        <f>H9+H14+H17</f>
        <v>5478304</v>
      </c>
      <c r="I18" s="9">
        <f>I9+I14+I17</f>
        <v>1700000</v>
      </c>
      <c r="J18" s="4"/>
      <c r="K18" s="4"/>
      <c r="L18" s="4"/>
      <c r="M18" s="4"/>
      <c r="N18" s="4"/>
      <c r="O18" s="4"/>
      <c r="P18" s="4"/>
    </row>
    <row r="19" spans="1:16" ht="12" customHeight="1" x14ac:dyDescent="0.2"/>
  </sheetData>
  <sortState ref="A10:P13">
    <sortCondition ref="A10:A13"/>
  </sortState>
  <mergeCells count="16">
    <mergeCell ref="N5:N6"/>
    <mergeCell ref="O5:O6"/>
    <mergeCell ref="P5:P6"/>
    <mergeCell ref="G5:G6"/>
    <mergeCell ref="H5:H6"/>
    <mergeCell ref="I5:I6"/>
    <mergeCell ref="M5:M6"/>
    <mergeCell ref="L5:L6"/>
    <mergeCell ref="K5:K6"/>
    <mergeCell ref="J5:J6"/>
    <mergeCell ref="A5:A6"/>
    <mergeCell ref="F5:F6"/>
    <mergeCell ref="E5:E6"/>
    <mergeCell ref="D5:D6"/>
    <mergeCell ref="C5:C6"/>
    <mergeCell ref="B5:B6"/>
  </mergeCells>
  <pageMargins left="0.25" right="0.25" top="0.25" bottom="0.25" header="0" footer="0"/>
  <pageSetup paperSize="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LIHTC Award List</dc:title>
  <dc:creator>Crystal Decisions</dc:creator>
  <dc:description>Powered by Crystal</dc:description>
  <cp:lastModifiedBy>Sam B. Haile</cp:lastModifiedBy>
  <cp:lastPrinted>2013-10-11T14:37:32Z</cp:lastPrinted>
  <dcterms:created xsi:type="dcterms:W3CDTF">2013-10-11T14:25:29Z</dcterms:created>
  <dcterms:modified xsi:type="dcterms:W3CDTF">2015-09-28T20:38:52Z</dcterms:modified>
</cp:coreProperties>
</file>